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2030" activeTab="4"/>
  </bookViews>
  <sheets>
    <sheet name="ВЕД" sheetId="9" r:id="rId1"/>
    <sheet name="Прил" sheetId="13" r:id="rId2"/>
    <sheet name="Раз.под." sheetId="14" r:id="rId3"/>
    <sheet name="МП" sheetId="15" r:id="rId4"/>
    <sheet name="Публ." sheetId="17" r:id="rId5"/>
  </sheets>
  <definedNames>
    <definedName name="_xlnm._FilterDatabase" localSheetId="0" hidden="1">ВЕД!$A$10:$J$1096</definedName>
    <definedName name="_xlnm._FilterDatabase" localSheetId="1" hidden="1">Прил!$A$10:$H$999</definedName>
  </definedNames>
  <calcPr calcId="124519" calcCompleted="0"/>
</workbook>
</file>

<file path=xl/calcChain.xml><?xml version="1.0" encoding="utf-8"?>
<calcChain xmlns="http://schemas.openxmlformats.org/spreadsheetml/2006/main">
  <c r="G470" i="13"/>
  <c r="G472"/>
  <c r="G476"/>
  <c r="G475" s="1"/>
  <c r="G479"/>
  <c r="G478" s="1"/>
  <c r="G485"/>
  <c r="G484" s="1"/>
  <c r="G482"/>
  <c r="G481" s="1"/>
  <c r="H470"/>
  <c r="H472"/>
  <c r="H476"/>
  <c r="H475" s="1"/>
  <c r="H479"/>
  <c r="H478" s="1"/>
  <c r="H485"/>
  <c r="H484" s="1"/>
  <c r="H482"/>
  <c r="H481" s="1"/>
  <c r="F470"/>
  <c r="F472"/>
  <c r="F476"/>
  <c r="F475" s="1"/>
  <c r="F479"/>
  <c r="F478" s="1"/>
  <c r="F485"/>
  <c r="F484" s="1"/>
  <c r="F482"/>
  <c r="F481" s="1"/>
  <c r="I854" i="9"/>
  <c r="I853" s="1"/>
  <c r="I852" s="1"/>
  <c r="I856"/>
  <c r="I860"/>
  <c r="I859"/>
  <c r="I863"/>
  <c r="I862" s="1"/>
  <c r="I869"/>
  <c r="I868" s="1"/>
  <c r="I866"/>
  <c r="I865" s="1"/>
  <c r="J854"/>
  <c r="J853" s="1"/>
  <c r="J852" s="1"/>
  <c r="J856"/>
  <c r="J860"/>
  <c r="J859" s="1"/>
  <c r="J863"/>
  <c r="J862" s="1"/>
  <c r="J869"/>
  <c r="J868" s="1"/>
  <c r="J866"/>
  <c r="J865" s="1"/>
  <c r="H854"/>
  <c r="H856"/>
  <c r="H860"/>
  <c r="H859" s="1"/>
  <c r="H863"/>
  <c r="H862" s="1"/>
  <c r="H869"/>
  <c r="H868"/>
  <c r="H866"/>
  <c r="H865" s="1"/>
  <c r="H292" i="13"/>
  <c r="H291" s="1"/>
  <c r="G292"/>
  <c r="G291" s="1"/>
  <c r="F292"/>
  <c r="F291" s="1"/>
  <c r="H289"/>
  <c r="H288" s="1"/>
  <c r="G289"/>
  <c r="G288" s="1"/>
  <c r="F289"/>
  <c r="F288" s="1"/>
  <c r="H286"/>
  <c r="H285" s="1"/>
  <c r="G286"/>
  <c r="G285" s="1"/>
  <c r="F286"/>
  <c r="F285" s="1"/>
  <c r="J585" i="9"/>
  <c r="J584" s="1"/>
  <c r="J583" s="1"/>
  <c r="I585"/>
  <c r="I584" s="1"/>
  <c r="I583" s="1"/>
  <c r="H585"/>
  <c r="H584"/>
  <c r="H583" s="1"/>
  <c r="J581"/>
  <c r="J580" s="1"/>
  <c r="J579" s="1"/>
  <c r="I581"/>
  <c r="I580" s="1"/>
  <c r="I579" s="1"/>
  <c r="H581"/>
  <c r="H580" s="1"/>
  <c r="H579" s="1"/>
  <c r="J577"/>
  <c r="J576" s="1"/>
  <c r="I577"/>
  <c r="I576" s="1"/>
  <c r="H577"/>
  <c r="H576" s="1"/>
  <c r="J574"/>
  <c r="J573" s="1"/>
  <c r="I574"/>
  <c r="I573"/>
  <c r="H574"/>
  <c r="H573" s="1"/>
  <c r="H572" s="1"/>
  <c r="J570"/>
  <c r="J569" s="1"/>
  <c r="I570"/>
  <c r="I569" s="1"/>
  <c r="H570"/>
  <c r="H569" s="1"/>
  <c r="J567"/>
  <c r="J566" s="1"/>
  <c r="I567"/>
  <c r="I566" s="1"/>
  <c r="H567"/>
  <c r="H566" s="1"/>
  <c r="J563"/>
  <c r="J562" s="1"/>
  <c r="I563"/>
  <c r="I562" s="1"/>
  <c r="H563"/>
  <c r="H562" s="1"/>
  <c r="J560"/>
  <c r="J559" s="1"/>
  <c r="I560"/>
  <c r="I559" s="1"/>
  <c r="H560"/>
  <c r="H559" s="1"/>
  <c r="J557"/>
  <c r="J556" s="1"/>
  <c r="I557"/>
  <c r="I556" s="1"/>
  <c r="H557"/>
  <c r="H556" s="1"/>
  <c r="J554"/>
  <c r="J553" s="1"/>
  <c r="I554"/>
  <c r="I553" s="1"/>
  <c r="H554"/>
  <c r="H553" s="1"/>
  <c r="J551"/>
  <c r="J550" s="1"/>
  <c r="I551"/>
  <c r="I550" s="1"/>
  <c r="H551"/>
  <c r="H550" s="1"/>
  <c r="J547"/>
  <c r="J546" s="1"/>
  <c r="I547"/>
  <c r="I546" s="1"/>
  <c r="H547"/>
  <c r="H546" s="1"/>
  <c r="J544"/>
  <c r="J543" s="1"/>
  <c r="I544"/>
  <c r="I543" s="1"/>
  <c r="H544"/>
  <c r="H543" s="1"/>
  <c r="J540"/>
  <c r="J539" s="1"/>
  <c r="I540"/>
  <c r="I539" s="1"/>
  <c r="H540"/>
  <c r="H539" s="1"/>
  <c r="J537"/>
  <c r="J536" s="1"/>
  <c r="I537"/>
  <c r="I536" s="1"/>
  <c r="H537"/>
  <c r="H536" s="1"/>
  <c r="J533"/>
  <c r="J532" s="1"/>
  <c r="I533"/>
  <c r="I532" s="1"/>
  <c r="H533"/>
  <c r="H532" s="1"/>
  <c r="J530"/>
  <c r="J529" s="1"/>
  <c r="I530"/>
  <c r="I529" s="1"/>
  <c r="H530"/>
  <c r="H529"/>
  <c r="J527"/>
  <c r="J526" s="1"/>
  <c r="I527"/>
  <c r="I526" s="1"/>
  <c r="H527"/>
  <c r="H526" s="1"/>
  <c r="J524"/>
  <c r="J523" s="1"/>
  <c r="I524"/>
  <c r="I523" s="1"/>
  <c r="H524"/>
  <c r="H523" s="1"/>
  <c r="G568" i="13"/>
  <c r="G567" s="1"/>
  <c r="G571"/>
  <c r="G570" s="1"/>
  <c r="G574"/>
  <c r="G573" s="1"/>
  <c r="G577"/>
  <c r="G576" s="1"/>
  <c r="G584"/>
  <c r="G583" s="1"/>
  <c r="G581"/>
  <c r="G580" s="1"/>
  <c r="G591"/>
  <c r="G590" s="1"/>
  <c r="G588"/>
  <c r="G587"/>
  <c r="G598"/>
  <c r="G597" s="1"/>
  <c r="G595"/>
  <c r="G594" s="1"/>
  <c r="G601"/>
  <c r="G600" s="1"/>
  <c r="G604"/>
  <c r="G603" s="1"/>
  <c r="G607"/>
  <c r="G606" s="1"/>
  <c r="G614"/>
  <c r="G613" s="1"/>
  <c r="G611"/>
  <c r="G610" s="1"/>
  <c r="G618"/>
  <c r="G617" s="1"/>
  <c r="G621"/>
  <c r="G620" s="1"/>
  <c r="G625"/>
  <c r="G624" s="1"/>
  <c r="G623" s="1"/>
  <c r="G629"/>
  <c r="G628" s="1"/>
  <c r="G627" s="1"/>
  <c r="H568"/>
  <c r="H567" s="1"/>
  <c r="H571"/>
  <c r="H570" s="1"/>
  <c r="H574"/>
  <c r="H573" s="1"/>
  <c r="H577"/>
  <c r="H576" s="1"/>
  <c r="H584"/>
  <c r="H583"/>
  <c r="H581"/>
  <c r="H580" s="1"/>
  <c r="H591"/>
  <c r="H590" s="1"/>
  <c r="H586" s="1"/>
  <c r="H588"/>
  <c r="H587" s="1"/>
  <c r="H598"/>
  <c r="H597" s="1"/>
  <c r="H595"/>
  <c r="H594" s="1"/>
  <c r="H601"/>
  <c r="H600" s="1"/>
  <c r="H604"/>
  <c r="H603" s="1"/>
  <c r="H607"/>
  <c r="H606" s="1"/>
  <c r="H614"/>
  <c r="H613" s="1"/>
  <c r="H609" s="1"/>
  <c r="H611"/>
  <c r="H610" s="1"/>
  <c r="H618"/>
  <c r="H617" s="1"/>
  <c r="H621"/>
  <c r="H620" s="1"/>
  <c r="H625"/>
  <c r="H624" s="1"/>
  <c r="H623" s="1"/>
  <c r="H629"/>
  <c r="H628" s="1"/>
  <c r="H627" s="1"/>
  <c r="F568"/>
  <c r="F567" s="1"/>
  <c r="F571"/>
  <c r="F570" s="1"/>
  <c r="F574"/>
  <c r="F573" s="1"/>
  <c r="F577"/>
  <c r="F576" s="1"/>
  <c r="F584"/>
  <c r="F583" s="1"/>
  <c r="F581"/>
  <c r="F580"/>
  <c r="F591"/>
  <c r="F590" s="1"/>
  <c r="F588"/>
  <c r="F587" s="1"/>
  <c r="F598"/>
  <c r="F597" s="1"/>
  <c r="F595"/>
  <c r="F594" s="1"/>
  <c r="F601"/>
  <c r="F600" s="1"/>
  <c r="F604"/>
  <c r="F603" s="1"/>
  <c r="F607"/>
  <c r="F606" s="1"/>
  <c r="F614"/>
  <c r="F613" s="1"/>
  <c r="F611"/>
  <c r="F610" s="1"/>
  <c r="F618"/>
  <c r="F617"/>
  <c r="F621"/>
  <c r="F620" s="1"/>
  <c r="F625"/>
  <c r="F624" s="1"/>
  <c r="F623" s="1"/>
  <c r="F629"/>
  <c r="F628" s="1"/>
  <c r="F627" s="1"/>
  <c r="H827"/>
  <c r="G827"/>
  <c r="F827"/>
  <c r="H825"/>
  <c r="G825"/>
  <c r="F825"/>
  <c r="H821"/>
  <c r="H820" s="1"/>
  <c r="H819" s="1"/>
  <c r="G821"/>
  <c r="G820" s="1"/>
  <c r="G819" s="1"/>
  <c r="F821"/>
  <c r="F820" s="1"/>
  <c r="F819" s="1"/>
  <c r="H817"/>
  <c r="G817"/>
  <c r="F817"/>
  <c r="H815"/>
  <c r="G815"/>
  <c r="G814" s="1"/>
  <c r="G813" s="1"/>
  <c r="F815"/>
  <c r="H811"/>
  <c r="G811"/>
  <c r="F811"/>
  <c r="H808"/>
  <c r="G808"/>
  <c r="G807" s="1"/>
  <c r="F808"/>
  <c r="F807" s="1"/>
  <c r="H805"/>
  <c r="G805"/>
  <c r="F805"/>
  <c r="H802"/>
  <c r="G802"/>
  <c r="F802"/>
  <c r="H799"/>
  <c r="G799"/>
  <c r="G795" s="1"/>
  <c r="F799"/>
  <c r="H796"/>
  <c r="G796"/>
  <c r="F796"/>
  <c r="F795" s="1"/>
  <c r="H793"/>
  <c r="G793"/>
  <c r="F793"/>
  <c r="H790"/>
  <c r="G790"/>
  <c r="F790"/>
  <c r="H787"/>
  <c r="G787"/>
  <c r="F787"/>
  <c r="H784"/>
  <c r="H783" s="1"/>
  <c r="G784"/>
  <c r="G783" s="1"/>
  <c r="F784"/>
  <c r="F783" s="1"/>
  <c r="H780"/>
  <c r="G780"/>
  <c r="F780"/>
  <c r="H777"/>
  <c r="G777"/>
  <c r="G776" s="1"/>
  <c r="F777"/>
  <c r="F776" s="1"/>
  <c r="H774"/>
  <c r="H770" s="1"/>
  <c r="G774"/>
  <c r="F774"/>
  <c r="H771"/>
  <c r="G771"/>
  <c r="G770" s="1"/>
  <c r="F771"/>
  <c r="H768"/>
  <c r="H767"/>
  <c r="G768"/>
  <c r="G767" s="1"/>
  <c r="F768"/>
  <c r="F767" s="1"/>
  <c r="H764"/>
  <c r="G764"/>
  <c r="F764"/>
  <c r="H761"/>
  <c r="G761"/>
  <c r="F761"/>
  <c r="F760" s="1"/>
  <c r="H758"/>
  <c r="H757" s="1"/>
  <c r="G758"/>
  <c r="G757" s="1"/>
  <c r="F758"/>
  <c r="F757" s="1"/>
  <c r="J512" i="9"/>
  <c r="J511" s="1"/>
  <c r="I512"/>
  <c r="I511" s="1"/>
  <c r="H512"/>
  <c r="H511" s="1"/>
  <c r="J508"/>
  <c r="J507" s="1"/>
  <c r="I508"/>
  <c r="I507" s="1"/>
  <c r="H508"/>
  <c r="H507" s="1"/>
  <c r="G556" i="13"/>
  <c r="H556"/>
  <c r="F556"/>
  <c r="G552"/>
  <c r="H552"/>
  <c r="F552"/>
  <c r="F14" i="17"/>
  <c r="E14"/>
  <c r="D14"/>
  <c r="F801" i="13"/>
  <c r="H814"/>
  <c r="H813" s="1"/>
  <c r="H776"/>
  <c r="H116"/>
  <c r="G116"/>
  <c r="F116"/>
  <c r="H113"/>
  <c r="H112" s="1"/>
  <c r="H111" s="1"/>
  <c r="G113"/>
  <c r="F113"/>
  <c r="E51" i="15"/>
  <c r="F51"/>
  <c r="D51"/>
  <c r="F49"/>
  <c r="E49"/>
  <c r="D49"/>
  <c r="E42"/>
  <c r="F42"/>
  <c r="D42"/>
  <c r="E40"/>
  <c r="F40"/>
  <c r="D40"/>
  <c r="E29"/>
  <c r="F29"/>
  <c r="D29"/>
  <c r="E17"/>
  <c r="F17"/>
  <c r="D17"/>
  <c r="E13"/>
  <c r="F13"/>
  <c r="D13"/>
  <c r="H212" i="13"/>
  <c r="H211" s="1"/>
  <c r="G212"/>
  <c r="G211" s="1"/>
  <c r="F212"/>
  <c r="F211" s="1"/>
  <c r="H209"/>
  <c r="G209"/>
  <c r="F209"/>
  <c r="H207"/>
  <c r="G207"/>
  <c r="F207"/>
  <c r="F204"/>
  <c r="F203" s="1"/>
  <c r="G204"/>
  <c r="G203"/>
  <c r="H204"/>
  <c r="H203" s="1"/>
  <c r="H188"/>
  <c r="G188"/>
  <c r="F188"/>
  <c r="F184" s="1"/>
  <c r="F183" s="1"/>
  <c r="F182" s="1"/>
  <c r="F181" s="1"/>
  <c r="F180" s="1"/>
  <c r="F179" s="1"/>
  <c r="H185"/>
  <c r="G185"/>
  <c r="F185"/>
  <c r="H988"/>
  <c r="H987" s="1"/>
  <c r="G988"/>
  <c r="G987" s="1"/>
  <c r="F988"/>
  <c r="F987" s="1"/>
  <c r="H985"/>
  <c r="H984" s="1"/>
  <c r="G985"/>
  <c r="G984" s="1"/>
  <c r="F985"/>
  <c r="F984" s="1"/>
  <c r="H982"/>
  <c r="H981" s="1"/>
  <c r="G982"/>
  <c r="G981"/>
  <c r="F982"/>
  <c r="F981" s="1"/>
  <c r="H979"/>
  <c r="H978" s="1"/>
  <c r="G979"/>
  <c r="G978" s="1"/>
  <c r="F979"/>
  <c r="F978" s="1"/>
  <c r="H967"/>
  <c r="H966" s="1"/>
  <c r="H965" s="1"/>
  <c r="G967"/>
  <c r="G966" s="1"/>
  <c r="G965" s="1"/>
  <c r="F967"/>
  <c r="F966" s="1"/>
  <c r="F965" s="1"/>
  <c r="H971"/>
  <c r="H970" s="1"/>
  <c r="H969" s="1"/>
  <c r="G971"/>
  <c r="G970" s="1"/>
  <c r="G969" s="1"/>
  <c r="F971"/>
  <c r="F970" s="1"/>
  <c r="F969" s="1"/>
  <c r="H961"/>
  <c r="H960" s="1"/>
  <c r="H959" s="1"/>
  <c r="H958" s="1"/>
  <c r="H957" s="1"/>
  <c r="G961"/>
  <c r="G960" s="1"/>
  <c r="G959" s="1"/>
  <c r="G958" s="1"/>
  <c r="G957" s="1"/>
  <c r="F961"/>
  <c r="F960" s="1"/>
  <c r="F959" s="1"/>
  <c r="F958" s="1"/>
  <c r="F957" s="1"/>
  <c r="H945"/>
  <c r="H941" s="1"/>
  <c r="G945"/>
  <c r="F945"/>
  <c r="H942"/>
  <c r="G942"/>
  <c r="G941" s="1"/>
  <c r="F942"/>
  <c r="H954"/>
  <c r="H953" s="1"/>
  <c r="G954"/>
  <c r="G953"/>
  <c r="F954"/>
  <c r="F953" s="1"/>
  <c r="H951"/>
  <c r="H950" s="1"/>
  <c r="G951"/>
  <c r="G950" s="1"/>
  <c r="F951"/>
  <c r="F950" s="1"/>
  <c r="H939"/>
  <c r="H938" s="1"/>
  <c r="G939"/>
  <c r="G938" s="1"/>
  <c r="F939"/>
  <c r="F938" s="1"/>
  <c r="H936"/>
  <c r="H935"/>
  <c r="G936"/>
  <c r="G935" s="1"/>
  <c r="F936"/>
  <c r="F935" s="1"/>
  <c r="H933"/>
  <c r="H932" s="1"/>
  <c r="G933"/>
  <c r="G932" s="1"/>
  <c r="F933"/>
  <c r="F932" s="1"/>
  <c r="H926"/>
  <c r="H925" s="1"/>
  <c r="H924" s="1"/>
  <c r="H923" s="1"/>
  <c r="H922" s="1"/>
  <c r="H921" s="1"/>
  <c r="G926"/>
  <c r="G925"/>
  <c r="G924" s="1"/>
  <c r="G923" s="1"/>
  <c r="G922" s="1"/>
  <c r="G921" s="1"/>
  <c r="F926"/>
  <c r="F925" s="1"/>
  <c r="F924" s="1"/>
  <c r="F923" s="1"/>
  <c r="F922" s="1"/>
  <c r="H918"/>
  <c r="H917" s="1"/>
  <c r="G918"/>
  <c r="G917"/>
  <c r="F918"/>
  <c r="F917" s="1"/>
  <c r="H915"/>
  <c r="H914" s="1"/>
  <c r="G915"/>
  <c r="G914" s="1"/>
  <c r="F915"/>
  <c r="F914" s="1"/>
  <c r="H912"/>
  <c r="H911" s="1"/>
  <c r="G912"/>
  <c r="G911" s="1"/>
  <c r="F912"/>
  <c r="F911" s="1"/>
  <c r="H905"/>
  <c r="H904" s="1"/>
  <c r="H903" s="1"/>
  <c r="H902" s="1"/>
  <c r="H901" s="1"/>
  <c r="G905"/>
  <c r="G904" s="1"/>
  <c r="G903" s="1"/>
  <c r="G902" s="1"/>
  <c r="G901" s="1"/>
  <c r="F905"/>
  <c r="F904" s="1"/>
  <c r="F903" s="1"/>
  <c r="F902" s="1"/>
  <c r="F901" s="1"/>
  <c r="H881"/>
  <c r="G881"/>
  <c r="F881"/>
  <c r="H879"/>
  <c r="H878" s="1"/>
  <c r="H877" s="1"/>
  <c r="H876" s="1"/>
  <c r="H875" s="1"/>
  <c r="G879"/>
  <c r="G878" s="1"/>
  <c r="G877" s="1"/>
  <c r="G876" s="1"/>
  <c r="G875" s="1"/>
  <c r="F879"/>
  <c r="F878" s="1"/>
  <c r="F877" s="1"/>
  <c r="F876" s="1"/>
  <c r="F875" s="1"/>
  <c r="H899"/>
  <c r="H898" s="1"/>
  <c r="G899"/>
  <c r="G898" s="1"/>
  <c r="F899"/>
  <c r="F898" s="1"/>
  <c r="H896"/>
  <c r="H895" s="1"/>
  <c r="G896"/>
  <c r="G895" s="1"/>
  <c r="F896"/>
  <c r="F895" s="1"/>
  <c r="H890"/>
  <c r="H889" s="1"/>
  <c r="G890"/>
  <c r="G889" s="1"/>
  <c r="F890"/>
  <c r="F889" s="1"/>
  <c r="H887"/>
  <c r="H886" s="1"/>
  <c r="G887"/>
  <c r="G886" s="1"/>
  <c r="F887"/>
  <c r="F886" s="1"/>
  <c r="H872"/>
  <c r="H871" s="1"/>
  <c r="H870" s="1"/>
  <c r="H869" s="1"/>
  <c r="H868" s="1"/>
  <c r="G872"/>
  <c r="G871" s="1"/>
  <c r="G870" s="1"/>
  <c r="G869" s="1"/>
  <c r="G868" s="1"/>
  <c r="F872"/>
  <c r="F871" s="1"/>
  <c r="F870" s="1"/>
  <c r="F869" s="1"/>
  <c r="F868" s="1"/>
  <c r="H860"/>
  <c r="H859"/>
  <c r="H858" s="1"/>
  <c r="H857" s="1"/>
  <c r="H856" s="1"/>
  <c r="G860"/>
  <c r="G859" s="1"/>
  <c r="G858" s="1"/>
  <c r="G857" s="1"/>
  <c r="G856" s="1"/>
  <c r="F860"/>
  <c r="F859" s="1"/>
  <c r="F858" s="1"/>
  <c r="F857" s="1"/>
  <c r="F856" s="1"/>
  <c r="H866"/>
  <c r="H865"/>
  <c r="H864" s="1"/>
  <c r="G866"/>
  <c r="G865" s="1"/>
  <c r="G864" s="1"/>
  <c r="F866"/>
  <c r="F865" s="1"/>
  <c r="F864" s="1"/>
  <c r="H853"/>
  <c r="H851" s="1"/>
  <c r="G853"/>
  <c r="G852" s="1"/>
  <c r="F853"/>
  <c r="F852" s="1"/>
  <c r="H850"/>
  <c r="H849" s="1"/>
  <c r="H848" s="1"/>
  <c r="G850"/>
  <c r="G849" s="1"/>
  <c r="G848" s="1"/>
  <c r="F850"/>
  <c r="F849" s="1"/>
  <c r="F848" s="1"/>
  <c r="H845"/>
  <c r="H844" s="1"/>
  <c r="G845"/>
  <c r="G844" s="1"/>
  <c r="F845"/>
  <c r="F844" s="1"/>
  <c r="H841"/>
  <c r="H840" s="1"/>
  <c r="G841"/>
  <c r="G840"/>
  <c r="F841"/>
  <c r="F840" s="1"/>
  <c r="H838"/>
  <c r="G838"/>
  <c r="F838"/>
  <c r="H834"/>
  <c r="G834"/>
  <c r="F834"/>
  <c r="H743"/>
  <c r="H742" s="1"/>
  <c r="G743"/>
  <c r="G742" s="1"/>
  <c r="F743"/>
  <c r="F742" s="1"/>
  <c r="H740"/>
  <c r="H736" s="1"/>
  <c r="G740"/>
  <c r="G736" s="1"/>
  <c r="G730" s="1"/>
  <c r="G729" s="1"/>
  <c r="F740"/>
  <c r="H737"/>
  <c r="G737"/>
  <c r="F737"/>
  <c r="F736" s="1"/>
  <c r="H732"/>
  <c r="H731" s="1"/>
  <c r="G732"/>
  <c r="G731"/>
  <c r="F732"/>
  <c r="F731" s="1"/>
  <c r="H727"/>
  <c r="H726" s="1"/>
  <c r="G727"/>
  <c r="G726" s="1"/>
  <c r="F727"/>
  <c r="F726" s="1"/>
  <c r="H724"/>
  <c r="H723" s="1"/>
  <c r="G724"/>
  <c r="G723" s="1"/>
  <c r="F724"/>
  <c r="F723" s="1"/>
  <c r="H721"/>
  <c r="H720" s="1"/>
  <c r="G721"/>
  <c r="G720" s="1"/>
  <c r="F721"/>
  <c r="F720" s="1"/>
  <c r="H749"/>
  <c r="H748" s="1"/>
  <c r="H747" s="1"/>
  <c r="H746" s="1"/>
  <c r="H745" s="1"/>
  <c r="G749"/>
  <c r="G748" s="1"/>
  <c r="G747" s="1"/>
  <c r="G746" s="1"/>
  <c r="G745" s="1"/>
  <c r="F749"/>
  <c r="F748" s="1"/>
  <c r="F747" s="1"/>
  <c r="F746" s="1"/>
  <c r="F745" s="1"/>
  <c r="H695"/>
  <c r="H694" s="1"/>
  <c r="H693" s="1"/>
  <c r="H692" s="1"/>
  <c r="H691" s="1"/>
  <c r="G695"/>
  <c r="G694" s="1"/>
  <c r="G693" s="1"/>
  <c r="G692" s="1"/>
  <c r="G691" s="1"/>
  <c r="F695"/>
  <c r="F694" s="1"/>
  <c r="F693" s="1"/>
  <c r="F692" s="1"/>
  <c r="F691" s="1"/>
  <c r="H714"/>
  <c r="G714"/>
  <c r="F714"/>
  <c r="H711"/>
  <c r="G711"/>
  <c r="F711"/>
  <c r="F707" s="1"/>
  <c r="H708"/>
  <c r="G708"/>
  <c r="F708"/>
  <c r="H704"/>
  <c r="H703" s="1"/>
  <c r="G704"/>
  <c r="G703" s="1"/>
  <c r="F704"/>
  <c r="F703" s="1"/>
  <c r="H701"/>
  <c r="H700" s="1"/>
  <c r="G701"/>
  <c r="G700" s="1"/>
  <c r="F701"/>
  <c r="F700" s="1"/>
  <c r="H518"/>
  <c r="G518"/>
  <c r="F518"/>
  <c r="F514" s="1"/>
  <c r="H515"/>
  <c r="G515"/>
  <c r="F515"/>
  <c r="H511"/>
  <c r="H510" s="1"/>
  <c r="G511"/>
  <c r="G510" s="1"/>
  <c r="F511"/>
  <c r="F510" s="1"/>
  <c r="H508"/>
  <c r="G508"/>
  <c r="F508"/>
  <c r="H504"/>
  <c r="H503" s="1"/>
  <c r="G504"/>
  <c r="F504"/>
  <c r="F503" s="1"/>
  <c r="H496"/>
  <c r="G496"/>
  <c r="F496"/>
  <c r="H493"/>
  <c r="G493"/>
  <c r="F493"/>
  <c r="H490"/>
  <c r="G490"/>
  <c r="G489" s="1"/>
  <c r="G488" s="1"/>
  <c r="G487" s="1"/>
  <c r="F490"/>
  <c r="H465"/>
  <c r="H464" s="1"/>
  <c r="H463" s="1"/>
  <c r="G465"/>
  <c r="G464" s="1"/>
  <c r="G463" s="1"/>
  <c r="F465"/>
  <c r="F464" s="1"/>
  <c r="F463" s="1"/>
  <c r="H461"/>
  <c r="G461"/>
  <c r="F461"/>
  <c r="H458"/>
  <c r="G458"/>
  <c r="G457" s="1"/>
  <c r="G456" s="1"/>
  <c r="F458"/>
  <c r="H454"/>
  <c r="G454"/>
  <c r="G451" s="1"/>
  <c r="F454"/>
  <c r="H452"/>
  <c r="H451" s="1"/>
  <c r="G452"/>
  <c r="F452"/>
  <c r="F451" s="1"/>
  <c r="H449"/>
  <c r="H448" s="1"/>
  <c r="G449"/>
  <c r="G448" s="1"/>
  <c r="F449"/>
  <c r="F448" s="1"/>
  <c r="H446"/>
  <c r="G446"/>
  <c r="F446"/>
  <c r="H444"/>
  <c r="G444"/>
  <c r="F444"/>
  <c r="H441"/>
  <c r="H440" s="1"/>
  <c r="G441"/>
  <c r="G440" s="1"/>
  <c r="F441"/>
  <c r="F440"/>
  <c r="H437"/>
  <c r="H436" s="1"/>
  <c r="G437"/>
  <c r="G436" s="1"/>
  <c r="F437"/>
  <c r="F436" s="1"/>
  <c r="H434"/>
  <c r="H433" s="1"/>
  <c r="G434"/>
  <c r="G433" s="1"/>
  <c r="F434"/>
  <c r="F433" s="1"/>
  <c r="H431"/>
  <c r="H430" s="1"/>
  <c r="G431"/>
  <c r="G430" s="1"/>
  <c r="F431"/>
  <c r="F430" s="1"/>
  <c r="H428"/>
  <c r="H427" s="1"/>
  <c r="G428"/>
  <c r="G427" s="1"/>
  <c r="F428"/>
  <c r="F427" s="1"/>
  <c r="H425"/>
  <c r="G425"/>
  <c r="G422" s="1"/>
  <c r="F425"/>
  <c r="H423"/>
  <c r="G423"/>
  <c r="F423"/>
  <c r="H404"/>
  <c r="H403" s="1"/>
  <c r="G404"/>
  <c r="G403" s="1"/>
  <c r="F404"/>
  <c r="F403" s="1"/>
  <c r="H410"/>
  <c r="H409" s="1"/>
  <c r="G410"/>
  <c r="G409" s="1"/>
  <c r="F410"/>
  <c r="F409" s="1"/>
  <c r="H401"/>
  <c r="H400" s="1"/>
  <c r="G401"/>
  <c r="G400" s="1"/>
  <c r="F401"/>
  <c r="F400" s="1"/>
  <c r="H398"/>
  <c r="H397" s="1"/>
  <c r="G398"/>
  <c r="G397" s="1"/>
  <c r="F398"/>
  <c r="F397" s="1"/>
  <c r="H395"/>
  <c r="H394" s="1"/>
  <c r="G395"/>
  <c r="G394" s="1"/>
  <c r="F395"/>
  <c r="F394" s="1"/>
  <c r="H386"/>
  <c r="H385" s="1"/>
  <c r="G386"/>
  <c r="G385" s="1"/>
  <c r="F386"/>
  <c r="F385" s="1"/>
  <c r="H300"/>
  <c r="H299" s="1"/>
  <c r="H298" s="1"/>
  <c r="G300"/>
  <c r="G299" s="1"/>
  <c r="G298" s="1"/>
  <c r="F300"/>
  <c r="F299" s="1"/>
  <c r="F298" s="1"/>
  <c r="H296"/>
  <c r="H295" s="1"/>
  <c r="H294" s="1"/>
  <c r="G296"/>
  <c r="G295" s="1"/>
  <c r="G294" s="1"/>
  <c r="F296"/>
  <c r="F295" s="1"/>
  <c r="F294" s="1"/>
  <c r="H282"/>
  <c r="H281" s="1"/>
  <c r="G282"/>
  <c r="G281" s="1"/>
  <c r="F282"/>
  <c r="F281" s="1"/>
  <c r="H279"/>
  <c r="H278" s="1"/>
  <c r="G279"/>
  <c r="G278" s="1"/>
  <c r="F279"/>
  <c r="F278" s="1"/>
  <c r="H276"/>
  <c r="H275" s="1"/>
  <c r="G276"/>
  <c r="G275"/>
  <c r="F276"/>
  <c r="F275" s="1"/>
  <c r="H270"/>
  <c r="G270"/>
  <c r="F271"/>
  <c r="F270" s="1"/>
  <c r="H267"/>
  <c r="H266" s="1"/>
  <c r="G267"/>
  <c r="G266" s="1"/>
  <c r="F267"/>
  <c r="F266" s="1"/>
  <c r="H263"/>
  <c r="H262" s="1"/>
  <c r="G263"/>
  <c r="G262" s="1"/>
  <c r="F263"/>
  <c r="F262" s="1"/>
  <c r="H259"/>
  <c r="H258" s="1"/>
  <c r="G259"/>
  <c r="G258" s="1"/>
  <c r="F259"/>
  <c r="F258" s="1"/>
  <c r="H256"/>
  <c r="H255" s="1"/>
  <c r="G256"/>
  <c r="G255" s="1"/>
  <c r="F256"/>
  <c r="F255" s="1"/>
  <c r="H253"/>
  <c r="G253"/>
  <c r="F253"/>
  <c r="H251"/>
  <c r="H250" s="1"/>
  <c r="G251"/>
  <c r="F251"/>
  <c r="H248"/>
  <c r="H247" s="1"/>
  <c r="G248"/>
  <c r="G247" s="1"/>
  <c r="F248"/>
  <c r="F247" s="1"/>
  <c r="G112"/>
  <c r="G206"/>
  <c r="F206"/>
  <c r="F112"/>
  <c r="F941"/>
  <c r="H184"/>
  <c r="H183" s="1"/>
  <c r="H182" s="1"/>
  <c r="H181" s="1"/>
  <c r="H206"/>
  <c r="G184"/>
  <c r="G183" s="1"/>
  <c r="G182" s="1"/>
  <c r="G181" s="1"/>
  <c r="G180" s="1"/>
  <c r="G179" s="1"/>
  <c r="F851"/>
  <c r="F833"/>
  <c r="G851"/>
  <c r="H833"/>
  <c r="G833"/>
  <c r="H457"/>
  <c r="H456" s="1"/>
  <c r="H514"/>
  <c r="G503"/>
  <c r="H707"/>
  <c r="H422"/>
  <c r="G443"/>
  <c r="F457"/>
  <c r="F456" s="1"/>
  <c r="G514"/>
  <c r="F443"/>
  <c r="J206" i="9"/>
  <c r="J205" s="1"/>
  <c r="I206"/>
  <c r="I205" s="1"/>
  <c r="H206"/>
  <c r="H205"/>
  <c r="K921"/>
  <c r="L921"/>
  <c r="J830"/>
  <c r="I830"/>
  <c r="H830"/>
  <c r="K761"/>
  <c r="L761"/>
  <c r="I770"/>
  <c r="I769" s="1"/>
  <c r="J770"/>
  <c r="J769" s="1"/>
  <c r="H770"/>
  <c r="H769" s="1"/>
  <c r="I762"/>
  <c r="I761"/>
  <c r="J762"/>
  <c r="J761" s="1"/>
  <c r="H762"/>
  <c r="H761" s="1"/>
  <c r="H766"/>
  <c r="K798"/>
  <c r="L798"/>
  <c r="I799"/>
  <c r="I798" s="1"/>
  <c r="I797" s="1"/>
  <c r="J799"/>
  <c r="J798" s="1"/>
  <c r="J797" s="1"/>
  <c r="H799"/>
  <c r="H798" s="1"/>
  <c r="H797" s="1"/>
  <c r="K744"/>
  <c r="L744"/>
  <c r="J849"/>
  <c r="J848" s="1"/>
  <c r="J847" s="1"/>
  <c r="I849"/>
  <c r="I848" s="1"/>
  <c r="I847" s="1"/>
  <c r="H849"/>
  <c r="H848" s="1"/>
  <c r="H847" s="1"/>
  <c r="K862"/>
  <c r="L862"/>
  <c r="H688" i="13"/>
  <c r="G688"/>
  <c r="G687" s="1"/>
  <c r="G686" s="1"/>
  <c r="G685" s="1"/>
  <c r="G684" s="1"/>
  <c r="F688"/>
  <c r="F687" s="1"/>
  <c r="F686" s="1"/>
  <c r="F685" s="1"/>
  <c r="F684" s="1"/>
  <c r="H681"/>
  <c r="H680" s="1"/>
  <c r="G681"/>
  <c r="G680" s="1"/>
  <c r="F681"/>
  <c r="F680" s="1"/>
  <c r="H675"/>
  <c r="H674" s="1"/>
  <c r="G675"/>
  <c r="G674" s="1"/>
  <c r="F675"/>
  <c r="F674" s="1"/>
  <c r="G646"/>
  <c r="G645" s="1"/>
  <c r="H646"/>
  <c r="H645" s="1"/>
  <c r="F646"/>
  <c r="F645" s="1"/>
  <c r="G642"/>
  <c r="G641" s="1"/>
  <c r="H642"/>
  <c r="H641" s="1"/>
  <c r="F642"/>
  <c r="F641" s="1"/>
  <c r="H667"/>
  <c r="H666" s="1"/>
  <c r="H665" s="1"/>
  <c r="H664" s="1"/>
  <c r="H663" s="1"/>
  <c r="G667"/>
  <c r="G666"/>
  <c r="G665" s="1"/>
  <c r="G664" s="1"/>
  <c r="G663" s="1"/>
  <c r="F667"/>
  <c r="F666" s="1"/>
  <c r="F665" s="1"/>
  <c r="F664" s="1"/>
  <c r="F663" s="1"/>
  <c r="H661"/>
  <c r="H660"/>
  <c r="H659" s="1"/>
  <c r="G661"/>
  <c r="G660" s="1"/>
  <c r="G659" s="1"/>
  <c r="F661"/>
  <c r="F660" s="1"/>
  <c r="F659" s="1"/>
  <c r="H657"/>
  <c r="H656" s="1"/>
  <c r="H655" s="1"/>
  <c r="G657"/>
  <c r="G656" s="1"/>
  <c r="G655" s="1"/>
  <c r="F657"/>
  <c r="F656" s="1"/>
  <c r="F655" s="1"/>
  <c r="H653"/>
  <c r="H652"/>
  <c r="G653"/>
  <c r="G652" s="1"/>
  <c r="F653"/>
  <c r="F652"/>
  <c r="H650"/>
  <c r="H649" s="1"/>
  <c r="G650"/>
  <c r="G649" s="1"/>
  <c r="F650"/>
  <c r="F649" s="1"/>
  <c r="H639"/>
  <c r="H638" s="1"/>
  <c r="G639"/>
  <c r="G638" s="1"/>
  <c r="F639"/>
  <c r="F638" s="1"/>
  <c r="H636"/>
  <c r="H635" s="1"/>
  <c r="G636"/>
  <c r="G635" s="1"/>
  <c r="F636"/>
  <c r="F635"/>
  <c r="H561"/>
  <c r="H560" s="1"/>
  <c r="H559" s="1"/>
  <c r="G561"/>
  <c r="G560" s="1"/>
  <c r="G559" s="1"/>
  <c r="F561"/>
  <c r="F560"/>
  <c r="F559" s="1"/>
  <c r="H555"/>
  <c r="G555"/>
  <c r="F555"/>
  <c r="H551"/>
  <c r="G551"/>
  <c r="F551"/>
  <c r="H549"/>
  <c r="H548" s="1"/>
  <c r="G549"/>
  <c r="G548" s="1"/>
  <c r="F549"/>
  <c r="F548" s="1"/>
  <c r="H546"/>
  <c r="H545" s="1"/>
  <c r="G546"/>
  <c r="G545"/>
  <c r="F546"/>
  <c r="F545" s="1"/>
  <c r="H543"/>
  <c r="H542" s="1"/>
  <c r="G543"/>
  <c r="G542" s="1"/>
  <c r="F543"/>
  <c r="F542" s="1"/>
  <c r="H540"/>
  <c r="H539" s="1"/>
  <c r="G540"/>
  <c r="G539"/>
  <c r="F540"/>
  <c r="F539" s="1"/>
  <c r="H536"/>
  <c r="H535" s="1"/>
  <c r="H534" s="1"/>
  <c r="G536"/>
  <c r="G535"/>
  <c r="G534" s="1"/>
  <c r="F536"/>
  <c r="F535" s="1"/>
  <c r="F534" s="1"/>
  <c r="H532"/>
  <c r="H531" s="1"/>
  <c r="G532"/>
  <c r="G531"/>
  <c r="F532"/>
  <c r="F531" s="1"/>
  <c r="H529"/>
  <c r="H528" s="1"/>
  <c r="G529"/>
  <c r="G528" s="1"/>
  <c r="F529"/>
  <c r="F528" s="1"/>
  <c r="H526"/>
  <c r="H525" s="1"/>
  <c r="G526"/>
  <c r="G525" s="1"/>
  <c r="F526"/>
  <c r="F525" s="1"/>
  <c r="H417"/>
  <c r="H416"/>
  <c r="H415" s="1"/>
  <c r="H414" s="1"/>
  <c r="H413" s="1"/>
  <c r="G417"/>
  <c r="G416" s="1"/>
  <c r="G415" s="1"/>
  <c r="G414" s="1"/>
  <c r="G413" s="1"/>
  <c r="F417"/>
  <c r="F416" s="1"/>
  <c r="F415" s="1"/>
  <c r="F414" s="1"/>
  <c r="F413" s="1"/>
  <c r="I258" i="9"/>
  <c r="I257" s="1"/>
  <c r="I256" s="1"/>
  <c r="I255" s="1"/>
  <c r="I254" s="1"/>
  <c r="I253" s="1"/>
  <c r="J258"/>
  <c r="J257" s="1"/>
  <c r="J256" s="1"/>
  <c r="J255" s="1"/>
  <c r="J254" s="1"/>
  <c r="J253" s="1"/>
  <c r="H258"/>
  <c r="H257" s="1"/>
  <c r="H256" s="1"/>
  <c r="H255" s="1"/>
  <c r="H254" s="1"/>
  <c r="H253" s="1"/>
  <c r="H687" i="13"/>
  <c r="H686" s="1"/>
  <c r="H685" s="1"/>
  <c r="H684" s="1"/>
  <c r="H407"/>
  <c r="H406"/>
  <c r="G407"/>
  <c r="G406" s="1"/>
  <c r="F407"/>
  <c r="F406" s="1"/>
  <c r="H389"/>
  <c r="H388" s="1"/>
  <c r="G389"/>
  <c r="G388" s="1"/>
  <c r="F389"/>
  <c r="F388" s="1"/>
  <c r="H383"/>
  <c r="H382" s="1"/>
  <c r="G383"/>
  <c r="G382"/>
  <c r="F383"/>
  <c r="F382" s="1"/>
  <c r="F380"/>
  <c r="F379"/>
  <c r="H379"/>
  <c r="G379"/>
  <c r="H377"/>
  <c r="H376"/>
  <c r="G377"/>
  <c r="G376" s="1"/>
  <c r="F377"/>
  <c r="F376" s="1"/>
  <c r="H374"/>
  <c r="H373" s="1"/>
  <c r="G374"/>
  <c r="G373" s="1"/>
  <c r="F374"/>
  <c r="F373" s="1"/>
  <c r="F370"/>
  <c r="F369" s="1"/>
  <c r="F367"/>
  <c r="F366" s="1"/>
  <c r="H364"/>
  <c r="H363" s="1"/>
  <c r="G364"/>
  <c r="G363"/>
  <c r="F364"/>
  <c r="F363" s="1"/>
  <c r="G367"/>
  <c r="G366" s="1"/>
  <c r="H367"/>
  <c r="H366" s="1"/>
  <c r="H356"/>
  <c r="H355" s="1"/>
  <c r="G356"/>
  <c r="G355" s="1"/>
  <c r="F356"/>
  <c r="F355" s="1"/>
  <c r="H353"/>
  <c r="H352" s="1"/>
  <c r="G353"/>
  <c r="G352"/>
  <c r="F353"/>
  <c r="F352" s="1"/>
  <c r="H345"/>
  <c r="G345"/>
  <c r="F345"/>
  <c r="H344"/>
  <c r="H343" s="1"/>
  <c r="G344"/>
  <c r="G343"/>
  <c r="F344"/>
  <c r="F343" s="1"/>
  <c r="H341"/>
  <c r="H340" s="1"/>
  <c r="G341"/>
  <c r="G340" s="1"/>
  <c r="F341"/>
  <c r="F340" s="1"/>
  <c r="H338"/>
  <c r="H337" s="1"/>
  <c r="G338"/>
  <c r="G337" s="1"/>
  <c r="F338"/>
  <c r="F337" s="1"/>
  <c r="H332"/>
  <c r="H331" s="1"/>
  <c r="G332"/>
  <c r="G331" s="1"/>
  <c r="F332"/>
  <c r="F331" s="1"/>
  <c r="H329"/>
  <c r="H328" s="1"/>
  <c r="G329"/>
  <c r="G328" s="1"/>
  <c r="F329"/>
  <c r="F328" s="1"/>
  <c r="H326"/>
  <c r="H325"/>
  <c r="G326"/>
  <c r="G325" s="1"/>
  <c r="F326"/>
  <c r="F325" s="1"/>
  <c r="H322"/>
  <c r="H321" s="1"/>
  <c r="G322"/>
  <c r="G321" s="1"/>
  <c r="F322"/>
  <c r="F321" s="1"/>
  <c r="H319"/>
  <c r="H318" s="1"/>
  <c r="G319"/>
  <c r="G318" s="1"/>
  <c r="F319"/>
  <c r="F318" s="1"/>
  <c r="H316"/>
  <c r="H315" s="1"/>
  <c r="G316"/>
  <c r="G315"/>
  <c r="F316"/>
  <c r="F315" s="1"/>
  <c r="H313"/>
  <c r="H312"/>
  <c r="G313"/>
  <c r="G312" s="1"/>
  <c r="F313"/>
  <c r="F312" s="1"/>
  <c r="H310"/>
  <c r="H309" s="1"/>
  <c r="G310"/>
  <c r="G309" s="1"/>
  <c r="F310"/>
  <c r="F309" s="1"/>
  <c r="H307"/>
  <c r="H306" s="1"/>
  <c r="G307"/>
  <c r="G306" s="1"/>
  <c r="F307"/>
  <c r="F306"/>
  <c r="H241"/>
  <c r="H240" s="1"/>
  <c r="G241"/>
  <c r="G240" s="1"/>
  <c r="F241"/>
  <c r="F240" s="1"/>
  <c r="H238"/>
  <c r="H237" s="1"/>
  <c r="G238"/>
  <c r="G237" s="1"/>
  <c r="F238"/>
  <c r="F237" s="1"/>
  <c r="H235"/>
  <c r="H234" s="1"/>
  <c r="G235"/>
  <c r="G234" s="1"/>
  <c r="F235"/>
  <c r="F234" s="1"/>
  <c r="H228"/>
  <c r="H227" s="1"/>
  <c r="H226" s="1"/>
  <c r="H225" s="1"/>
  <c r="H224" s="1"/>
  <c r="H223" s="1"/>
  <c r="G228"/>
  <c r="G227" s="1"/>
  <c r="G226" s="1"/>
  <c r="G225" s="1"/>
  <c r="G224" s="1"/>
  <c r="F228"/>
  <c r="F227" s="1"/>
  <c r="F226" s="1"/>
  <c r="F225" s="1"/>
  <c r="F224" s="1"/>
  <c r="H219"/>
  <c r="H218" s="1"/>
  <c r="G219"/>
  <c r="G218" s="1"/>
  <c r="F219"/>
  <c r="F218" s="1"/>
  <c r="H216"/>
  <c r="H215" s="1"/>
  <c r="G216"/>
  <c r="G215"/>
  <c r="F216"/>
  <c r="F215" s="1"/>
  <c r="H196"/>
  <c r="H195" s="1"/>
  <c r="H194" s="1"/>
  <c r="H193" s="1"/>
  <c r="H192" s="1"/>
  <c r="H191" s="1"/>
  <c r="G196"/>
  <c r="G195" s="1"/>
  <c r="G194" s="1"/>
  <c r="G193" s="1"/>
  <c r="G192" s="1"/>
  <c r="G191" s="1"/>
  <c r="F196"/>
  <c r="F195" s="1"/>
  <c r="F194" s="1"/>
  <c r="F193" s="1"/>
  <c r="F192" s="1"/>
  <c r="H177"/>
  <c r="H176" s="1"/>
  <c r="H175" s="1"/>
  <c r="H174" s="1"/>
  <c r="G177"/>
  <c r="G176" s="1"/>
  <c r="G175" s="1"/>
  <c r="G174" s="1"/>
  <c r="F177"/>
  <c r="F176" s="1"/>
  <c r="F175" s="1"/>
  <c r="F174" s="1"/>
  <c r="H171"/>
  <c r="H170" s="1"/>
  <c r="G171"/>
  <c r="G170" s="1"/>
  <c r="F171"/>
  <c r="F170" s="1"/>
  <c r="H168"/>
  <c r="G168"/>
  <c r="F168"/>
  <c r="H164"/>
  <c r="G164"/>
  <c r="G163" s="1"/>
  <c r="F164"/>
  <c r="H157"/>
  <c r="H156" s="1"/>
  <c r="G157"/>
  <c r="G156" s="1"/>
  <c r="F157"/>
  <c r="F156" s="1"/>
  <c r="H154"/>
  <c r="G154"/>
  <c r="F154"/>
  <c r="F149" s="1"/>
  <c r="H150"/>
  <c r="G150"/>
  <c r="F150"/>
  <c r="H145"/>
  <c r="H144" s="1"/>
  <c r="H143" s="1"/>
  <c r="G145"/>
  <c r="G144" s="1"/>
  <c r="G143" s="1"/>
  <c r="F145"/>
  <c r="F144" s="1"/>
  <c r="F143" s="1"/>
  <c r="H140"/>
  <c r="H139" s="1"/>
  <c r="G140"/>
  <c r="G139" s="1"/>
  <c r="F140"/>
  <c r="F139" s="1"/>
  <c r="H137"/>
  <c r="H136" s="1"/>
  <c r="G137"/>
  <c r="G136" s="1"/>
  <c r="F137"/>
  <c r="F136" s="1"/>
  <c r="H134"/>
  <c r="H133" s="1"/>
  <c r="G134"/>
  <c r="G133" s="1"/>
  <c r="F134"/>
  <c r="F133" s="1"/>
  <c r="H128"/>
  <c r="G128"/>
  <c r="F128"/>
  <c r="H125"/>
  <c r="G125"/>
  <c r="G124" s="1"/>
  <c r="F125"/>
  <c r="H121"/>
  <c r="H120" s="1"/>
  <c r="G121"/>
  <c r="G120" s="1"/>
  <c r="F121"/>
  <c r="F120"/>
  <c r="H109"/>
  <c r="H108" s="1"/>
  <c r="G109"/>
  <c r="G108" s="1"/>
  <c r="F109"/>
  <c r="F108" s="1"/>
  <c r="H106"/>
  <c r="G106"/>
  <c r="F106"/>
  <c r="H104"/>
  <c r="G104"/>
  <c r="G103" s="1"/>
  <c r="F104"/>
  <c r="H101"/>
  <c r="G101"/>
  <c r="F101"/>
  <c r="H98"/>
  <c r="G98"/>
  <c r="F98"/>
  <c r="H94"/>
  <c r="G94"/>
  <c r="F94"/>
  <c r="H88"/>
  <c r="H87" s="1"/>
  <c r="H86" s="1"/>
  <c r="H85" s="1"/>
  <c r="H84" s="1"/>
  <c r="G88"/>
  <c r="G87" s="1"/>
  <c r="G86" s="1"/>
  <c r="G85" s="1"/>
  <c r="G84" s="1"/>
  <c r="F88"/>
  <c r="F87" s="1"/>
  <c r="F86" s="1"/>
  <c r="F85" s="1"/>
  <c r="F84" s="1"/>
  <c r="H74"/>
  <c r="H73" s="1"/>
  <c r="G74"/>
  <c r="G73" s="1"/>
  <c r="F74"/>
  <c r="F73" s="1"/>
  <c r="H71"/>
  <c r="G71"/>
  <c r="F71"/>
  <c r="F66" s="1"/>
  <c r="F65" s="1"/>
  <c r="F64" s="1"/>
  <c r="F63" s="1"/>
  <c r="F62" s="1"/>
  <c r="H67"/>
  <c r="H66" s="1"/>
  <c r="H65" s="1"/>
  <c r="H64" s="1"/>
  <c r="H63" s="1"/>
  <c r="H62" s="1"/>
  <c r="G67"/>
  <c r="F67"/>
  <c r="H60"/>
  <c r="H59" s="1"/>
  <c r="H58" s="1"/>
  <c r="H57" s="1"/>
  <c r="H56" s="1"/>
  <c r="H55" s="1"/>
  <c r="G60"/>
  <c r="G59" s="1"/>
  <c r="G58" s="1"/>
  <c r="G57" s="1"/>
  <c r="G56" s="1"/>
  <c r="G55" s="1"/>
  <c r="F60"/>
  <c r="F59" s="1"/>
  <c r="F58" s="1"/>
  <c r="F57" s="1"/>
  <c r="F56" s="1"/>
  <c r="F55" s="1"/>
  <c r="H52"/>
  <c r="H51" s="1"/>
  <c r="G52"/>
  <c r="G51" s="1"/>
  <c r="F52"/>
  <c r="F51" s="1"/>
  <c r="H49"/>
  <c r="G49"/>
  <c r="F49"/>
  <c r="H45"/>
  <c r="G45"/>
  <c r="F45"/>
  <c r="H37"/>
  <c r="H36" s="1"/>
  <c r="G37"/>
  <c r="G36" s="1"/>
  <c r="F37"/>
  <c r="F36" s="1"/>
  <c r="H32"/>
  <c r="H31" s="1"/>
  <c r="G32"/>
  <c r="G31" s="1"/>
  <c r="F32"/>
  <c r="F31" s="1"/>
  <c r="H29"/>
  <c r="G29"/>
  <c r="F29"/>
  <c r="H25"/>
  <c r="G25"/>
  <c r="G24" s="1"/>
  <c r="G23" s="1"/>
  <c r="G22" s="1"/>
  <c r="G21" s="1"/>
  <c r="F25"/>
  <c r="H17"/>
  <c r="G17"/>
  <c r="F17"/>
  <c r="H16"/>
  <c r="H14" s="1"/>
  <c r="H13" s="1"/>
  <c r="H12" s="1"/>
  <c r="G16"/>
  <c r="G14" s="1"/>
  <c r="G13" s="1"/>
  <c r="G12" s="1"/>
  <c r="F16"/>
  <c r="F14" s="1"/>
  <c r="F13" s="1"/>
  <c r="F12" s="1"/>
  <c r="I926" i="9"/>
  <c r="J926"/>
  <c r="J925" s="1"/>
  <c r="I929"/>
  <c r="J929"/>
  <c r="J1013"/>
  <c r="J1012" s="1"/>
  <c r="I1013"/>
  <c r="I1012" s="1"/>
  <c r="I723"/>
  <c r="J723"/>
  <c r="J675"/>
  <c r="I675"/>
  <c r="J673"/>
  <c r="J672" s="1"/>
  <c r="J671" s="1"/>
  <c r="J670" s="1"/>
  <c r="J669" s="1"/>
  <c r="J668" s="1"/>
  <c r="I673"/>
  <c r="H149" i="13"/>
  <c r="H148" s="1"/>
  <c r="H147" s="1"/>
  <c r="F44"/>
  <c r="F163"/>
  <c r="H93"/>
  <c r="G66"/>
  <c r="F111"/>
  <c r="H124"/>
  <c r="G149"/>
  <c r="G93"/>
  <c r="G111"/>
  <c r="F103"/>
  <c r="G132"/>
  <c r="G131" s="1"/>
  <c r="H15"/>
  <c r="H44"/>
  <c r="J231" i="9"/>
  <c r="J230" s="1"/>
  <c r="J229" s="1"/>
  <c r="J228" s="1"/>
  <c r="J227" s="1"/>
  <c r="J226" s="1"/>
  <c r="I231"/>
  <c r="I230" s="1"/>
  <c r="J979"/>
  <c r="J976"/>
  <c r="J975" s="1"/>
  <c r="J973"/>
  <c r="J970"/>
  <c r="I979"/>
  <c r="I976"/>
  <c r="I975" s="1"/>
  <c r="I973"/>
  <c r="I970"/>
  <c r="J942"/>
  <c r="I942"/>
  <c r="J948"/>
  <c r="I948"/>
  <c r="I944" s="1"/>
  <c r="J945"/>
  <c r="I945"/>
  <c r="K589"/>
  <c r="L589"/>
  <c r="K522"/>
  <c r="L522"/>
  <c r="K584"/>
  <c r="L584"/>
  <c r="J65"/>
  <c r="I65"/>
  <c r="J666"/>
  <c r="J665" s="1"/>
  <c r="J664" s="1"/>
  <c r="J663" s="1"/>
  <c r="J662" s="1"/>
  <c r="J661" s="1"/>
  <c r="I666"/>
  <c r="I665" s="1"/>
  <c r="I664" s="1"/>
  <c r="I663" s="1"/>
  <c r="I662" s="1"/>
  <c r="I661" s="1"/>
  <c r="J629"/>
  <c r="J628" s="1"/>
  <c r="J627" s="1"/>
  <c r="J626" s="1"/>
  <c r="J625" s="1"/>
  <c r="I629"/>
  <c r="I628" s="1"/>
  <c r="I627" s="1"/>
  <c r="I626" s="1"/>
  <c r="I625" s="1"/>
  <c r="I624" s="1"/>
  <c r="J985"/>
  <c r="I985"/>
  <c r="J983"/>
  <c r="J982" s="1"/>
  <c r="J981" s="1"/>
  <c r="I983"/>
  <c r="I982" s="1"/>
  <c r="I981" s="1"/>
  <c r="K1096"/>
  <c r="L1096"/>
  <c r="J752"/>
  <c r="J749" s="1"/>
  <c r="I752"/>
  <c r="I749" s="1"/>
  <c r="J750"/>
  <c r="I750"/>
  <c r="K348"/>
  <c r="L348"/>
  <c r="I221"/>
  <c r="I220" s="1"/>
  <c r="J221"/>
  <c r="J220" s="1"/>
  <c r="H221"/>
  <c r="H220" s="1"/>
  <c r="H219" s="1"/>
  <c r="H218" s="1"/>
  <c r="H217" s="1"/>
  <c r="H216" s="1"/>
  <c r="I224"/>
  <c r="I223" s="1"/>
  <c r="J224"/>
  <c r="J223" s="1"/>
  <c r="H224"/>
  <c r="H223" s="1"/>
  <c r="J293"/>
  <c r="J292" s="1"/>
  <c r="J288" s="1"/>
  <c r="J287" s="1"/>
  <c r="J286" s="1"/>
  <c r="I293"/>
  <c r="I292" s="1"/>
  <c r="H293"/>
  <c r="H292" s="1"/>
  <c r="J290"/>
  <c r="J289" s="1"/>
  <c r="I290"/>
  <c r="I289" s="1"/>
  <c r="H290"/>
  <c r="H289" s="1"/>
  <c r="H288" s="1"/>
  <c r="H287" s="1"/>
  <c r="H286" s="1"/>
  <c r="J364"/>
  <c r="J363" s="1"/>
  <c r="I364"/>
  <c r="I363" s="1"/>
  <c r="H364"/>
  <c r="H363" s="1"/>
  <c r="J505"/>
  <c r="J504" s="1"/>
  <c r="I505"/>
  <c r="I504" s="1"/>
  <c r="H505"/>
  <c r="H504" s="1"/>
  <c r="J502"/>
  <c r="J501" s="1"/>
  <c r="I502"/>
  <c r="I501" s="1"/>
  <c r="H502"/>
  <c r="H501" s="1"/>
  <c r="J68"/>
  <c r="I68"/>
  <c r="J61"/>
  <c r="I61"/>
  <c r="H68"/>
  <c r="J955"/>
  <c r="J952"/>
  <c r="J951" s="1"/>
  <c r="I60"/>
  <c r="K801"/>
  <c r="L801"/>
  <c r="K852"/>
  <c r="K851" s="1"/>
  <c r="L852"/>
  <c r="K805"/>
  <c r="L805"/>
  <c r="J809"/>
  <c r="I809"/>
  <c r="J807"/>
  <c r="I807"/>
  <c r="I821"/>
  <c r="I820" s="1"/>
  <c r="J821"/>
  <c r="J820" s="1"/>
  <c r="H821"/>
  <c r="H820" s="1"/>
  <c r="K856"/>
  <c r="L856"/>
  <c r="J795"/>
  <c r="J794" s="1"/>
  <c r="J793" s="1"/>
  <c r="I795"/>
  <c r="I794" s="1"/>
  <c r="I793" s="1"/>
  <c r="H795"/>
  <c r="H794" s="1"/>
  <c r="H793" s="1"/>
  <c r="J791"/>
  <c r="J790" s="1"/>
  <c r="I791"/>
  <c r="I790" s="1"/>
  <c r="H791"/>
  <c r="H790" s="1"/>
  <c r="J788"/>
  <c r="J787" s="1"/>
  <c r="I788"/>
  <c r="I787" s="1"/>
  <c r="H788"/>
  <c r="H787" s="1"/>
  <c r="J785"/>
  <c r="J784" s="1"/>
  <c r="I785"/>
  <c r="I784" s="1"/>
  <c r="H785"/>
  <c r="H784" s="1"/>
  <c r="J781"/>
  <c r="J780" s="1"/>
  <c r="I781"/>
  <c r="I780" s="1"/>
  <c r="H781"/>
  <c r="H780" s="1"/>
  <c r="J778"/>
  <c r="J777" s="1"/>
  <c r="I778"/>
  <c r="I777" s="1"/>
  <c r="H778"/>
  <c r="H777" s="1"/>
  <c r="J775"/>
  <c r="J774" s="1"/>
  <c r="I775"/>
  <c r="I774" s="1"/>
  <c r="H775"/>
  <c r="H774" s="1"/>
  <c r="J766"/>
  <c r="J765" s="1"/>
  <c r="I766"/>
  <c r="I765" s="1"/>
  <c r="I760" s="1"/>
  <c r="H765"/>
  <c r="J758"/>
  <c r="J757" s="1"/>
  <c r="I758"/>
  <c r="I757" s="1"/>
  <c r="H758"/>
  <c r="H757" s="1"/>
  <c r="J755"/>
  <c r="J754" s="1"/>
  <c r="I755"/>
  <c r="I754"/>
  <c r="H755"/>
  <c r="H754" s="1"/>
  <c r="H752"/>
  <c r="H749" s="1"/>
  <c r="H750"/>
  <c r="J747"/>
  <c r="J746" s="1"/>
  <c r="I747"/>
  <c r="I746" s="1"/>
  <c r="H747"/>
  <c r="H746" s="1"/>
  <c r="J740"/>
  <c r="J739" s="1"/>
  <c r="I740"/>
  <c r="I739" s="1"/>
  <c r="H740"/>
  <c r="H739"/>
  <c r="J737"/>
  <c r="J736" s="1"/>
  <c r="I737"/>
  <c r="I736" s="1"/>
  <c r="H737"/>
  <c r="H736" s="1"/>
  <c r="J734"/>
  <c r="J733" s="1"/>
  <c r="J732" s="1"/>
  <c r="J731" s="1"/>
  <c r="J730" s="1"/>
  <c r="J729" s="1"/>
  <c r="I734"/>
  <c r="I733" s="1"/>
  <c r="H734"/>
  <c r="H733" s="1"/>
  <c r="I889"/>
  <c r="I888" s="1"/>
  <c r="I887" s="1"/>
  <c r="I886" s="1"/>
  <c r="I885" s="1"/>
  <c r="I884" s="1"/>
  <c r="I883" s="1"/>
  <c r="J889"/>
  <c r="J888" s="1"/>
  <c r="J887" s="1"/>
  <c r="J886" s="1"/>
  <c r="J885" s="1"/>
  <c r="J884" s="1"/>
  <c r="J883" s="1"/>
  <c r="H889"/>
  <c r="H888" s="1"/>
  <c r="H887" s="1"/>
  <c r="H886" s="1"/>
  <c r="H885" s="1"/>
  <c r="H884" s="1"/>
  <c r="H883" s="1"/>
  <c r="J880"/>
  <c r="I880"/>
  <c r="J877"/>
  <c r="J873" s="1"/>
  <c r="J872" s="1"/>
  <c r="J871" s="1"/>
  <c r="I877"/>
  <c r="I873" s="1"/>
  <c r="I872" s="1"/>
  <c r="I871" s="1"/>
  <c r="J874"/>
  <c r="I874"/>
  <c r="H874"/>
  <c r="H877"/>
  <c r="H880"/>
  <c r="J818"/>
  <c r="J817" s="1"/>
  <c r="I818"/>
  <c r="I817" s="1"/>
  <c r="H818"/>
  <c r="H817" s="1"/>
  <c r="H825"/>
  <c r="H824" s="1"/>
  <c r="I842"/>
  <c r="J842"/>
  <c r="J845"/>
  <c r="I845"/>
  <c r="H842"/>
  <c r="J838"/>
  <c r="J835" s="1"/>
  <c r="I838"/>
  <c r="J836"/>
  <c r="I836"/>
  <c r="H836"/>
  <c r="H835" s="1"/>
  <c r="H845"/>
  <c r="H838"/>
  <c r="J833"/>
  <c r="J832" s="1"/>
  <c r="I833"/>
  <c r="I832" s="1"/>
  <c r="H833"/>
  <c r="H832" s="1"/>
  <c r="J828"/>
  <c r="J827" s="1"/>
  <c r="I828"/>
  <c r="I827" s="1"/>
  <c r="H828"/>
  <c r="H827" s="1"/>
  <c r="J825"/>
  <c r="J824" s="1"/>
  <c r="I825"/>
  <c r="I824" s="1"/>
  <c r="J815"/>
  <c r="J814" s="1"/>
  <c r="I815"/>
  <c r="I814" s="1"/>
  <c r="H815"/>
  <c r="H814" s="1"/>
  <c r="J812"/>
  <c r="J811" s="1"/>
  <c r="I812"/>
  <c r="I811" s="1"/>
  <c r="H812"/>
  <c r="H811" s="1"/>
  <c r="H809"/>
  <c r="H807"/>
  <c r="H806"/>
  <c r="J95"/>
  <c r="I95"/>
  <c r="J73"/>
  <c r="I73"/>
  <c r="J71"/>
  <c r="I71"/>
  <c r="K73"/>
  <c r="L73"/>
  <c r="H73"/>
  <c r="J1076"/>
  <c r="I1076"/>
  <c r="J1073"/>
  <c r="I1073"/>
  <c r="J1069"/>
  <c r="J1068" s="1"/>
  <c r="I1069"/>
  <c r="I1068" s="1"/>
  <c r="J1066"/>
  <c r="I1066"/>
  <c r="J1062"/>
  <c r="I1062"/>
  <c r="J1091"/>
  <c r="J1090" s="1"/>
  <c r="J1089" s="1"/>
  <c r="J1088" s="1"/>
  <c r="J1087" s="1"/>
  <c r="J1086" s="1"/>
  <c r="I1091"/>
  <c r="I1090" s="1"/>
  <c r="I1089" s="1"/>
  <c r="I1088" s="1"/>
  <c r="I1087" s="1"/>
  <c r="I1086" s="1"/>
  <c r="H1091"/>
  <c r="H1090" s="1"/>
  <c r="H1089" s="1"/>
  <c r="H1088" s="1"/>
  <c r="H1087" s="1"/>
  <c r="H1086" s="1"/>
  <c r="J1084"/>
  <c r="J1083"/>
  <c r="J1082" s="1"/>
  <c r="J1081" s="1"/>
  <c r="J1080" s="1"/>
  <c r="J1079" s="1"/>
  <c r="I1084"/>
  <c r="I1083" s="1"/>
  <c r="I1082" s="1"/>
  <c r="I1081" s="1"/>
  <c r="I1080" s="1"/>
  <c r="I1079" s="1"/>
  <c r="H1084"/>
  <c r="H1083" s="1"/>
  <c r="H1082" s="1"/>
  <c r="H1081" s="1"/>
  <c r="H1080" s="1"/>
  <c r="H1079" s="1"/>
  <c r="H1078" s="1"/>
  <c r="K1030"/>
  <c r="L1030"/>
  <c r="J1049"/>
  <c r="J1048" s="1"/>
  <c r="I1049"/>
  <c r="I1048" s="1"/>
  <c r="H1049"/>
  <c r="H1048" s="1"/>
  <c r="J1055"/>
  <c r="J1054" s="1"/>
  <c r="I1055"/>
  <c r="I1054" s="1"/>
  <c r="H1055"/>
  <c r="H1054" s="1"/>
  <c r="J1052"/>
  <c r="J1051" s="1"/>
  <c r="I1052"/>
  <c r="I1051" s="1"/>
  <c r="H1052"/>
  <c r="H1051" s="1"/>
  <c r="I1046"/>
  <c r="I1045" s="1"/>
  <c r="J1046"/>
  <c r="J1045" s="1"/>
  <c r="H1046"/>
  <c r="H1045" s="1"/>
  <c r="J1043"/>
  <c r="J1042" s="1"/>
  <c r="I1043"/>
  <c r="I1042" s="1"/>
  <c r="H1043"/>
  <c r="H1042" s="1"/>
  <c r="J1039"/>
  <c r="I1039"/>
  <c r="H1040"/>
  <c r="H1039" s="1"/>
  <c r="J1037"/>
  <c r="J1036" s="1"/>
  <c r="I1037"/>
  <c r="I1036" s="1"/>
  <c r="H1037"/>
  <c r="H1036" s="1"/>
  <c r="I1033"/>
  <c r="I1032" s="1"/>
  <c r="I1031" s="1"/>
  <c r="J1033"/>
  <c r="J1032" s="1"/>
  <c r="J1031" s="1"/>
  <c r="K1033"/>
  <c r="L1033"/>
  <c r="H1033"/>
  <c r="H1032" s="1"/>
  <c r="H1031" s="1"/>
  <c r="J1025"/>
  <c r="J1024" s="1"/>
  <c r="I1025"/>
  <c r="I1024" s="1"/>
  <c r="H1025"/>
  <c r="H1024" s="1"/>
  <c r="J1022"/>
  <c r="J1021" s="1"/>
  <c r="I1022"/>
  <c r="I1021" s="1"/>
  <c r="H1022"/>
  <c r="H1021" s="1"/>
  <c r="H1062"/>
  <c r="H1066"/>
  <c r="H1069"/>
  <c r="H1068" s="1"/>
  <c r="I721"/>
  <c r="J721"/>
  <c r="J720" s="1"/>
  <c r="I726"/>
  <c r="I725" s="1"/>
  <c r="J726"/>
  <c r="J725" s="1"/>
  <c r="K725"/>
  <c r="L725"/>
  <c r="H726"/>
  <c r="H725" s="1"/>
  <c r="H723"/>
  <c r="H721"/>
  <c r="H720" s="1"/>
  <c r="J712"/>
  <c r="J711" s="1"/>
  <c r="I712"/>
  <c r="I711" s="1"/>
  <c r="J709"/>
  <c r="I709"/>
  <c r="J705"/>
  <c r="I705"/>
  <c r="H1013"/>
  <c r="H1012" s="1"/>
  <c r="I1002"/>
  <c r="J1002"/>
  <c r="H1002"/>
  <c r="J1009"/>
  <c r="J1008" s="1"/>
  <c r="I1009"/>
  <c r="I1008" s="1"/>
  <c r="J1006"/>
  <c r="J1001" s="1"/>
  <c r="I1006"/>
  <c r="I1001" s="1"/>
  <c r="I1000" s="1"/>
  <c r="I999" s="1"/>
  <c r="I998" s="1"/>
  <c r="I997" s="1"/>
  <c r="I995"/>
  <c r="J995"/>
  <c r="H995"/>
  <c r="H993"/>
  <c r="I993"/>
  <c r="I992" s="1"/>
  <c r="I991" s="1"/>
  <c r="J993"/>
  <c r="J992" s="1"/>
  <c r="J991" s="1"/>
  <c r="H983"/>
  <c r="I964"/>
  <c r="J964"/>
  <c r="H964"/>
  <c r="J967"/>
  <c r="I967"/>
  <c r="I963" s="1"/>
  <c r="J961"/>
  <c r="I961"/>
  <c r="J958"/>
  <c r="I958"/>
  <c r="I955"/>
  <c r="I952"/>
  <c r="I951" s="1"/>
  <c r="J932"/>
  <c r="J928" s="1"/>
  <c r="I932"/>
  <c r="I925"/>
  <c r="H992"/>
  <c r="H991" s="1"/>
  <c r="K891"/>
  <c r="L891"/>
  <c r="J917"/>
  <c r="J916" s="1"/>
  <c r="J914" s="1"/>
  <c r="J913" s="1"/>
  <c r="J912" s="1"/>
  <c r="I917"/>
  <c r="I916" s="1"/>
  <c r="I914" s="1"/>
  <c r="I913" s="1"/>
  <c r="I912" s="1"/>
  <c r="H917"/>
  <c r="H916" s="1"/>
  <c r="J909"/>
  <c r="J908" s="1"/>
  <c r="J907" s="1"/>
  <c r="J906" s="1"/>
  <c r="J905" s="1"/>
  <c r="I909"/>
  <c r="I908" s="1"/>
  <c r="I907" s="1"/>
  <c r="I906" s="1"/>
  <c r="I905" s="1"/>
  <c r="H909"/>
  <c r="H908" s="1"/>
  <c r="H907" s="1"/>
  <c r="H906" s="1"/>
  <c r="H905" s="1"/>
  <c r="J902"/>
  <c r="J901"/>
  <c r="I902"/>
  <c r="I901" s="1"/>
  <c r="H902"/>
  <c r="H901" s="1"/>
  <c r="J898"/>
  <c r="J897" s="1"/>
  <c r="I898"/>
  <c r="I897" s="1"/>
  <c r="H898"/>
  <c r="H897" s="1"/>
  <c r="H1009"/>
  <c r="H1008" s="1"/>
  <c r="H1006"/>
  <c r="J989"/>
  <c r="J988" s="1"/>
  <c r="J987" s="1"/>
  <c r="I989"/>
  <c r="I988" s="1"/>
  <c r="I987" s="1"/>
  <c r="H989"/>
  <c r="H988" s="1"/>
  <c r="H987" s="1"/>
  <c r="H985"/>
  <c r="H979"/>
  <c r="H975" s="1"/>
  <c r="H976"/>
  <c r="H973"/>
  <c r="H970"/>
  <c r="H967"/>
  <c r="H963" s="1"/>
  <c r="H961"/>
  <c r="H958"/>
  <c r="H955"/>
  <c r="H952"/>
  <c r="H951" s="1"/>
  <c r="H948"/>
  <c r="H945"/>
  <c r="H942"/>
  <c r="J939"/>
  <c r="I939"/>
  <c r="H939"/>
  <c r="J936"/>
  <c r="J935" s="1"/>
  <c r="I936"/>
  <c r="I935" s="1"/>
  <c r="H936"/>
  <c r="H935" s="1"/>
  <c r="H932"/>
  <c r="H928" s="1"/>
  <c r="H929"/>
  <c r="H926"/>
  <c r="H925" s="1"/>
  <c r="H1073"/>
  <c r="H1072" s="1"/>
  <c r="H1076"/>
  <c r="J915"/>
  <c r="I938"/>
  <c r="J938"/>
  <c r="J658"/>
  <c r="J657" s="1"/>
  <c r="I658"/>
  <c r="I657" s="1"/>
  <c r="J655"/>
  <c r="I655"/>
  <c r="J652"/>
  <c r="I652"/>
  <c r="I517"/>
  <c r="I516" s="1"/>
  <c r="I515" s="1"/>
  <c r="J517"/>
  <c r="J516" s="1"/>
  <c r="J515" s="1"/>
  <c r="K516"/>
  <c r="L516"/>
  <c r="H517"/>
  <c r="H516" s="1"/>
  <c r="H515" s="1"/>
  <c r="K480"/>
  <c r="L480"/>
  <c r="J465"/>
  <c r="J464" s="1"/>
  <c r="I465"/>
  <c r="I464" s="1"/>
  <c r="J462"/>
  <c r="J457" s="1"/>
  <c r="J456" s="1"/>
  <c r="J455" s="1"/>
  <c r="J454" s="1"/>
  <c r="J453" s="1"/>
  <c r="J452" s="1"/>
  <c r="J451" s="1"/>
  <c r="I462"/>
  <c r="J458"/>
  <c r="I458"/>
  <c r="J426"/>
  <c r="J425" s="1"/>
  <c r="I426"/>
  <c r="I425" s="1"/>
  <c r="J423"/>
  <c r="I423"/>
  <c r="J419"/>
  <c r="J418" s="1"/>
  <c r="I419"/>
  <c r="I418" s="1"/>
  <c r="I394"/>
  <c r="I393" s="1"/>
  <c r="I392" s="1"/>
  <c r="I391" s="1"/>
  <c r="I390" s="1"/>
  <c r="J394"/>
  <c r="J393"/>
  <c r="J392" s="1"/>
  <c r="J391" s="1"/>
  <c r="J390" s="1"/>
  <c r="K390"/>
  <c r="L390"/>
  <c r="H394"/>
  <c r="H393" s="1"/>
  <c r="H392" s="1"/>
  <c r="H391" s="1"/>
  <c r="H390" s="1"/>
  <c r="J387"/>
  <c r="J386" s="1"/>
  <c r="I387"/>
  <c r="I386" s="1"/>
  <c r="J382"/>
  <c r="J381" s="1"/>
  <c r="I382"/>
  <c r="I381" s="1"/>
  <c r="J379"/>
  <c r="I379"/>
  <c r="J375"/>
  <c r="I375"/>
  <c r="I374"/>
  <c r="H350"/>
  <c r="H349" s="1"/>
  <c r="H348" s="1"/>
  <c r="I330"/>
  <c r="J330"/>
  <c r="H330"/>
  <c r="H329" s="1"/>
  <c r="K316"/>
  <c r="L316"/>
  <c r="I333"/>
  <c r="I329" s="1"/>
  <c r="J333"/>
  <c r="H333"/>
  <c r="J367"/>
  <c r="J366"/>
  <c r="I367"/>
  <c r="I366" s="1"/>
  <c r="H367"/>
  <c r="H366" s="1"/>
  <c r="I284"/>
  <c r="I283" s="1"/>
  <c r="J284"/>
  <c r="J283" s="1"/>
  <c r="H284"/>
  <c r="H283" s="1"/>
  <c r="K50"/>
  <c r="L50"/>
  <c r="J251"/>
  <c r="I251"/>
  <c r="K215"/>
  <c r="L215"/>
  <c r="K136"/>
  <c r="L136"/>
  <c r="I153"/>
  <c r="I152" s="1"/>
  <c r="J153"/>
  <c r="J152" s="1"/>
  <c r="H153"/>
  <c r="H152"/>
  <c r="J55"/>
  <c r="J54" s="1"/>
  <c r="J53" s="1"/>
  <c r="J52" s="1"/>
  <c r="J51" s="1"/>
  <c r="I55"/>
  <c r="I54" s="1"/>
  <c r="I53" s="1"/>
  <c r="I52" s="1"/>
  <c r="I51" s="1"/>
  <c r="H55"/>
  <c r="H54" s="1"/>
  <c r="H53" s="1"/>
  <c r="H52" s="1"/>
  <c r="H51" s="1"/>
  <c r="H392" i="13"/>
  <c r="H391" s="1"/>
  <c r="G392"/>
  <c r="G391" s="1"/>
  <c r="F392"/>
  <c r="F391" s="1"/>
  <c r="H370"/>
  <c r="H369" s="1"/>
  <c r="G370"/>
  <c r="G369" s="1"/>
  <c r="G214"/>
  <c r="F47" i="15"/>
  <c r="E47"/>
  <c r="D47"/>
  <c r="F45"/>
  <c r="E45"/>
  <c r="E44" s="1"/>
  <c r="D45"/>
  <c r="D44" s="1"/>
  <c r="F37"/>
  <c r="E37"/>
  <c r="D37"/>
  <c r="F35"/>
  <c r="E35"/>
  <c r="D35"/>
  <c r="F32"/>
  <c r="E32"/>
  <c r="D32"/>
  <c r="F27"/>
  <c r="E27"/>
  <c r="E12" s="1"/>
  <c r="D27"/>
  <c r="F24"/>
  <c r="E24"/>
  <c r="D24"/>
  <c r="F21"/>
  <c r="E21"/>
  <c r="D21"/>
  <c r="F19"/>
  <c r="F12" s="1"/>
  <c r="E19"/>
  <c r="D19"/>
  <c r="F56" i="14"/>
  <c r="E56"/>
  <c r="D56"/>
  <c r="F54"/>
  <c r="E54"/>
  <c r="D54"/>
  <c r="F50"/>
  <c r="E50"/>
  <c r="D50"/>
  <c r="F45"/>
  <c r="E45"/>
  <c r="D45"/>
  <c r="F42"/>
  <c r="E42"/>
  <c r="D42"/>
  <c r="F35"/>
  <c r="E35"/>
  <c r="D35"/>
  <c r="F30"/>
  <c r="E30"/>
  <c r="D30"/>
  <c r="F25"/>
  <c r="E25"/>
  <c r="D25"/>
  <c r="F22"/>
  <c r="E22"/>
  <c r="E58" s="1"/>
  <c r="D22"/>
  <c r="F20"/>
  <c r="E20"/>
  <c r="D20"/>
  <c r="F12"/>
  <c r="E12"/>
  <c r="D12"/>
  <c r="H995" i="13"/>
  <c r="H994" s="1"/>
  <c r="H993" s="1"/>
  <c r="H992" s="1"/>
  <c r="H991" s="1"/>
  <c r="H990" s="1"/>
  <c r="G995"/>
  <c r="G994"/>
  <c r="G993" s="1"/>
  <c r="G992" s="1"/>
  <c r="G991" s="1"/>
  <c r="G990" s="1"/>
  <c r="F995"/>
  <c r="F994" s="1"/>
  <c r="F993" s="1"/>
  <c r="F992" s="1"/>
  <c r="F991" s="1"/>
  <c r="F990" s="1"/>
  <c r="F921"/>
  <c r="G223"/>
  <c r="F223"/>
  <c r="H180"/>
  <c r="H179" s="1"/>
  <c r="H81"/>
  <c r="G81"/>
  <c r="F81"/>
  <c r="H80"/>
  <c r="H79" s="1"/>
  <c r="G80"/>
  <c r="G79" s="1"/>
  <c r="F80"/>
  <c r="F77" s="1"/>
  <c r="F79"/>
  <c r="F191"/>
  <c r="H77"/>
  <c r="J203" i="9"/>
  <c r="J202" s="1"/>
  <c r="I203"/>
  <c r="I202" s="1"/>
  <c r="H203"/>
  <c r="H202" s="1"/>
  <c r="K1093"/>
  <c r="K1098" s="1"/>
  <c r="L837"/>
  <c r="K837"/>
  <c r="H712"/>
  <c r="H711" s="1"/>
  <c r="H709"/>
  <c r="H704" s="1"/>
  <c r="H703" s="1"/>
  <c r="H702" s="1"/>
  <c r="H701" s="1"/>
  <c r="H700" s="1"/>
  <c r="H699" s="1"/>
  <c r="H705"/>
  <c r="J696"/>
  <c r="J695" s="1"/>
  <c r="J694" s="1"/>
  <c r="J693" s="1"/>
  <c r="J692" s="1"/>
  <c r="I696"/>
  <c r="I695" s="1"/>
  <c r="I694" s="1"/>
  <c r="I693" s="1"/>
  <c r="I692" s="1"/>
  <c r="H696"/>
  <c r="H695" s="1"/>
  <c r="H694" s="1"/>
  <c r="J690"/>
  <c r="J689" s="1"/>
  <c r="J688" s="1"/>
  <c r="J687" s="1"/>
  <c r="J686" s="1"/>
  <c r="I690"/>
  <c r="I689" s="1"/>
  <c r="I688" s="1"/>
  <c r="I687" s="1"/>
  <c r="I686" s="1"/>
  <c r="H690"/>
  <c r="H689" s="1"/>
  <c r="H688" s="1"/>
  <c r="H687" s="1"/>
  <c r="H686" s="1"/>
  <c r="J683"/>
  <c r="J682" s="1"/>
  <c r="J681" s="1"/>
  <c r="J680" s="1"/>
  <c r="J679" s="1"/>
  <c r="J678" s="1"/>
  <c r="I683"/>
  <c r="I682" s="1"/>
  <c r="I681" s="1"/>
  <c r="I680" s="1"/>
  <c r="I679" s="1"/>
  <c r="I678" s="1"/>
  <c r="H683"/>
  <c r="H682" s="1"/>
  <c r="H681" s="1"/>
  <c r="H680" s="1"/>
  <c r="H679" s="1"/>
  <c r="H678" s="1"/>
  <c r="H675"/>
  <c r="I672"/>
  <c r="I671" s="1"/>
  <c r="I670" s="1"/>
  <c r="I669" s="1"/>
  <c r="I668" s="1"/>
  <c r="H673"/>
  <c r="H672" s="1"/>
  <c r="H671" s="1"/>
  <c r="H670" s="1"/>
  <c r="H669" s="1"/>
  <c r="H668" s="1"/>
  <c r="H666"/>
  <c r="H665" s="1"/>
  <c r="H664" s="1"/>
  <c r="H663" s="1"/>
  <c r="H662" s="1"/>
  <c r="H661" s="1"/>
  <c r="H658"/>
  <c r="H657" s="1"/>
  <c r="H655"/>
  <c r="H652"/>
  <c r="J647"/>
  <c r="J646" s="1"/>
  <c r="I647"/>
  <c r="I646" s="1"/>
  <c r="H647"/>
  <c r="H646" s="1"/>
  <c r="J642"/>
  <c r="J641" s="1"/>
  <c r="I642"/>
  <c r="I641" s="1"/>
  <c r="H642"/>
  <c r="H641" s="1"/>
  <c r="J639"/>
  <c r="J638"/>
  <c r="J634" s="1"/>
  <c r="J633" s="1"/>
  <c r="I639"/>
  <c r="I638" s="1"/>
  <c r="H639"/>
  <c r="H638" s="1"/>
  <c r="J636"/>
  <c r="J635" s="1"/>
  <c r="I636"/>
  <c r="I635" s="1"/>
  <c r="H636"/>
  <c r="H635" s="1"/>
  <c r="J624"/>
  <c r="H629"/>
  <c r="H628" s="1"/>
  <c r="H627" s="1"/>
  <c r="H626" s="1"/>
  <c r="H625" s="1"/>
  <c r="H624" s="1"/>
  <c r="J622"/>
  <c r="J621" s="1"/>
  <c r="I622"/>
  <c r="I621" s="1"/>
  <c r="H622"/>
  <c r="H621" s="1"/>
  <c r="H619" s="1"/>
  <c r="H618" s="1"/>
  <c r="H617" s="1"/>
  <c r="J615"/>
  <c r="J614" s="1"/>
  <c r="J613" s="1"/>
  <c r="I615"/>
  <c r="I614" s="1"/>
  <c r="I613" s="1"/>
  <c r="H615"/>
  <c r="H614" s="1"/>
  <c r="H613" s="1"/>
  <c r="J611"/>
  <c r="J610" s="1"/>
  <c r="J609" s="1"/>
  <c r="I611"/>
  <c r="I610"/>
  <c r="I609" s="1"/>
  <c r="H611"/>
  <c r="H610" s="1"/>
  <c r="H609" s="1"/>
  <c r="J607"/>
  <c r="J606" s="1"/>
  <c r="I607"/>
  <c r="I606" s="1"/>
  <c r="H607"/>
  <c r="H606" s="1"/>
  <c r="J604"/>
  <c r="J603" s="1"/>
  <c r="I604"/>
  <c r="I603" s="1"/>
  <c r="H604"/>
  <c r="H603"/>
  <c r="J601"/>
  <c r="J600" s="1"/>
  <c r="I601"/>
  <c r="I600" s="1"/>
  <c r="H601"/>
  <c r="H600" s="1"/>
  <c r="J598"/>
  <c r="J597" s="1"/>
  <c r="I598"/>
  <c r="I597" s="1"/>
  <c r="H598"/>
  <c r="H597" s="1"/>
  <c r="J595"/>
  <c r="J594" s="1"/>
  <c r="I595"/>
  <c r="I594" s="1"/>
  <c r="H595"/>
  <c r="H594" s="1"/>
  <c r="J592"/>
  <c r="J591" s="1"/>
  <c r="I592"/>
  <c r="I591" s="1"/>
  <c r="H592"/>
  <c r="H591" s="1"/>
  <c r="J499"/>
  <c r="J498" s="1"/>
  <c r="I499"/>
  <c r="I498" s="1"/>
  <c r="H499"/>
  <c r="H498" s="1"/>
  <c r="J496"/>
  <c r="J495"/>
  <c r="I496"/>
  <c r="I495" s="1"/>
  <c r="H496"/>
  <c r="H495" s="1"/>
  <c r="L494"/>
  <c r="K494"/>
  <c r="J492"/>
  <c r="J491" s="1"/>
  <c r="J490" s="1"/>
  <c r="I492"/>
  <c r="I491" s="1"/>
  <c r="I490" s="1"/>
  <c r="H492"/>
  <c r="H491" s="1"/>
  <c r="H490" s="1"/>
  <c r="J488"/>
  <c r="J487" s="1"/>
  <c r="I488"/>
  <c r="I487" s="1"/>
  <c r="H488"/>
  <c r="H487" s="1"/>
  <c r="J485"/>
  <c r="J484" s="1"/>
  <c r="I485"/>
  <c r="I484" s="1"/>
  <c r="H485"/>
  <c r="H484" s="1"/>
  <c r="H480" s="1"/>
  <c r="J482"/>
  <c r="J481" s="1"/>
  <c r="I482"/>
  <c r="I481" s="1"/>
  <c r="H482"/>
  <c r="H481" s="1"/>
  <c r="J473"/>
  <c r="J472" s="1"/>
  <c r="J471" s="1"/>
  <c r="J470" s="1"/>
  <c r="J469" s="1"/>
  <c r="J468" s="1"/>
  <c r="I473"/>
  <c r="I472" s="1"/>
  <c r="I471" s="1"/>
  <c r="I470" s="1"/>
  <c r="I469" s="1"/>
  <c r="I468" s="1"/>
  <c r="H473"/>
  <c r="H472" s="1"/>
  <c r="H471" s="1"/>
  <c r="H470" s="1"/>
  <c r="H469" s="1"/>
  <c r="H468" s="1"/>
  <c r="H465"/>
  <c r="H464" s="1"/>
  <c r="H462"/>
  <c r="H458"/>
  <c r="J449"/>
  <c r="I449"/>
  <c r="H449"/>
  <c r="J448"/>
  <c r="J447"/>
  <c r="I448"/>
  <c r="I447" s="1"/>
  <c r="H448"/>
  <c r="H447" s="1"/>
  <c r="J445"/>
  <c r="J444" s="1"/>
  <c r="I445"/>
  <c r="I444" s="1"/>
  <c r="I440" s="1"/>
  <c r="I439" s="1"/>
  <c r="I438" s="1"/>
  <c r="I437" s="1"/>
  <c r="H445"/>
  <c r="H444" s="1"/>
  <c r="J442"/>
  <c r="J441" s="1"/>
  <c r="J440" s="1"/>
  <c r="J439" s="1"/>
  <c r="J438" s="1"/>
  <c r="J437" s="1"/>
  <c r="I442"/>
  <c r="I441" s="1"/>
  <c r="H442"/>
  <c r="H441" s="1"/>
  <c r="H440" s="1"/>
  <c r="H439" s="1"/>
  <c r="H438" s="1"/>
  <c r="H437" s="1"/>
  <c r="J435"/>
  <c r="J434" s="1"/>
  <c r="J433" s="1"/>
  <c r="J432" s="1"/>
  <c r="J431" s="1"/>
  <c r="J430" s="1"/>
  <c r="I435"/>
  <c r="I434"/>
  <c r="I433" s="1"/>
  <c r="I432" s="1"/>
  <c r="I431" s="1"/>
  <c r="I430" s="1"/>
  <c r="H435"/>
  <c r="H434" s="1"/>
  <c r="H433" s="1"/>
  <c r="H432" s="1"/>
  <c r="H431" s="1"/>
  <c r="H430" s="1"/>
  <c r="H426"/>
  <c r="H425"/>
  <c r="H423"/>
  <c r="H419"/>
  <c r="J414"/>
  <c r="J413"/>
  <c r="J412" s="1"/>
  <c r="I414"/>
  <c r="I413" s="1"/>
  <c r="I412" s="1"/>
  <c r="H414"/>
  <c r="H413" s="1"/>
  <c r="H412" s="1"/>
  <c r="J409"/>
  <c r="J408" s="1"/>
  <c r="I409"/>
  <c r="I408" s="1"/>
  <c r="H409"/>
  <c r="H408" s="1"/>
  <c r="J406"/>
  <c r="J405" s="1"/>
  <c r="I406"/>
  <c r="I405" s="1"/>
  <c r="H406"/>
  <c r="H405" s="1"/>
  <c r="J403"/>
  <c r="J402" s="1"/>
  <c r="I403"/>
  <c r="I402"/>
  <c r="H403"/>
  <c r="H402" s="1"/>
  <c r="H387"/>
  <c r="H386" s="1"/>
  <c r="H382"/>
  <c r="H381" s="1"/>
  <c r="H379"/>
  <c r="H374" s="1"/>
  <c r="H373" s="1"/>
  <c r="H372" s="1"/>
  <c r="H371" s="1"/>
  <c r="H370" s="1"/>
  <c r="H369" s="1"/>
  <c r="L369" s="1"/>
  <c r="H375"/>
  <c r="J361"/>
  <c r="J360" s="1"/>
  <c r="I361"/>
  <c r="I360" s="1"/>
  <c r="H361"/>
  <c r="H360"/>
  <c r="J358"/>
  <c r="J357" s="1"/>
  <c r="I358"/>
  <c r="I357" s="1"/>
  <c r="H358"/>
  <c r="H357" s="1"/>
  <c r="J350"/>
  <c r="J349"/>
  <c r="J348" s="1"/>
  <c r="I350"/>
  <c r="I349" s="1"/>
  <c r="I348" s="1"/>
  <c r="J346"/>
  <c r="J345" s="1"/>
  <c r="J344" s="1"/>
  <c r="I346"/>
  <c r="I345" s="1"/>
  <c r="I344"/>
  <c r="H346"/>
  <c r="H345" s="1"/>
  <c r="H344" s="1"/>
  <c r="H343" s="1"/>
  <c r="H342" s="1"/>
  <c r="H341" s="1"/>
  <c r="J339"/>
  <c r="J338" s="1"/>
  <c r="J337" s="1"/>
  <c r="J336" s="1"/>
  <c r="I339"/>
  <c r="I338" s="1"/>
  <c r="I337" s="1"/>
  <c r="I336" s="1"/>
  <c r="H339"/>
  <c r="H338" s="1"/>
  <c r="H337" s="1"/>
  <c r="H336" s="1"/>
  <c r="J327"/>
  <c r="J326" s="1"/>
  <c r="I327"/>
  <c r="I326" s="1"/>
  <c r="H327"/>
  <c r="H326" s="1"/>
  <c r="J324"/>
  <c r="J323" s="1"/>
  <c r="I324"/>
  <c r="I323" s="1"/>
  <c r="H324"/>
  <c r="H323" s="1"/>
  <c r="J321"/>
  <c r="J320" s="1"/>
  <c r="I321"/>
  <c r="I320" s="1"/>
  <c r="H321"/>
  <c r="H320" s="1"/>
  <c r="J314"/>
  <c r="J313" s="1"/>
  <c r="J312" s="1"/>
  <c r="J311" s="1"/>
  <c r="J310" s="1"/>
  <c r="J309" s="1"/>
  <c r="I314"/>
  <c r="I313" s="1"/>
  <c r="I312" s="1"/>
  <c r="I311" s="1"/>
  <c r="I310" s="1"/>
  <c r="I309" s="1"/>
  <c r="H314"/>
  <c r="H313" s="1"/>
  <c r="H312" s="1"/>
  <c r="H311" s="1"/>
  <c r="H310" s="1"/>
  <c r="H309" s="1"/>
  <c r="J306"/>
  <c r="J305" s="1"/>
  <c r="I306"/>
  <c r="I305" s="1"/>
  <c r="H306"/>
  <c r="H305" s="1"/>
  <c r="J303"/>
  <c r="J302" s="1"/>
  <c r="I303"/>
  <c r="I302" s="1"/>
  <c r="H303"/>
  <c r="H302" s="1"/>
  <c r="J300"/>
  <c r="J299" s="1"/>
  <c r="I300"/>
  <c r="I299" s="1"/>
  <c r="H300"/>
  <c r="H299" s="1"/>
  <c r="J281"/>
  <c r="J280" s="1"/>
  <c r="I281"/>
  <c r="I280" s="1"/>
  <c r="I279" s="1"/>
  <c r="I278" s="1"/>
  <c r="I277" s="1"/>
  <c r="H281"/>
  <c r="H280" s="1"/>
  <c r="J274"/>
  <c r="J273" s="1"/>
  <c r="J272" s="1"/>
  <c r="I274"/>
  <c r="I273" s="1"/>
  <c r="I272" s="1"/>
  <c r="H274"/>
  <c r="H273" s="1"/>
  <c r="H272" s="1"/>
  <c r="J267"/>
  <c r="J266" s="1"/>
  <c r="I267"/>
  <c r="I265" s="1"/>
  <c r="H267"/>
  <c r="H265" s="1"/>
  <c r="J264"/>
  <c r="J263" s="1"/>
  <c r="J262" s="1"/>
  <c r="I264"/>
  <c r="I263" s="1"/>
  <c r="I262" s="1"/>
  <c r="H264"/>
  <c r="H263" s="1"/>
  <c r="H262" s="1"/>
  <c r="H251"/>
  <c r="J248"/>
  <c r="I248"/>
  <c r="H248"/>
  <c r="J245"/>
  <c r="I245"/>
  <c r="H245"/>
  <c r="J241"/>
  <c r="J240" s="1"/>
  <c r="I241"/>
  <c r="I240" s="1"/>
  <c r="H241"/>
  <c r="H240" s="1"/>
  <c r="J238"/>
  <c r="J237" s="1"/>
  <c r="I238"/>
  <c r="I237" s="1"/>
  <c r="H238"/>
  <c r="H237" s="1"/>
  <c r="I229"/>
  <c r="I228" s="1"/>
  <c r="I227" s="1"/>
  <c r="I226" s="1"/>
  <c r="H231"/>
  <c r="H230" s="1"/>
  <c r="H229" s="1"/>
  <c r="H228" s="1"/>
  <c r="H227" s="1"/>
  <c r="H226" s="1"/>
  <c r="J213"/>
  <c r="J212" s="1"/>
  <c r="J211" s="1"/>
  <c r="J210" s="1"/>
  <c r="J209" s="1"/>
  <c r="J208" s="1"/>
  <c r="I213"/>
  <c r="I212" s="1"/>
  <c r="I211" s="1"/>
  <c r="I210" s="1"/>
  <c r="I209" s="1"/>
  <c r="I208" s="1"/>
  <c r="H213"/>
  <c r="H212" s="1"/>
  <c r="H211" s="1"/>
  <c r="H210" s="1"/>
  <c r="H209" s="1"/>
  <c r="H208" s="1"/>
  <c r="L208" s="1"/>
  <c r="J200"/>
  <c r="J199" s="1"/>
  <c r="I200"/>
  <c r="I199" s="1"/>
  <c r="H200"/>
  <c r="H199" s="1"/>
  <c r="L197"/>
  <c r="L196" s="1"/>
  <c r="L183" s="1"/>
  <c r="K197"/>
  <c r="K196" s="1"/>
  <c r="K183" s="1"/>
  <c r="J197"/>
  <c r="J196" s="1"/>
  <c r="I197"/>
  <c r="I196"/>
  <c r="H197"/>
  <c r="H196" s="1"/>
  <c r="J194"/>
  <c r="J193" s="1"/>
  <c r="I194"/>
  <c r="I193" s="1"/>
  <c r="H194"/>
  <c r="H193" s="1"/>
  <c r="J191"/>
  <c r="J190" s="1"/>
  <c r="I191"/>
  <c r="I190" s="1"/>
  <c r="H191"/>
  <c r="H190" s="1"/>
  <c r="J188"/>
  <c r="J187"/>
  <c r="I188"/>
  <c r="I187" s="1"/>
  <c r="H188"/>
  <c r="H187"/>
  <c r="J185"/>
  <c r="J184" s="1"/>
  <c r="I185"/>
  <c r="I184" s="1"/>
  <c r="H185"/>
  <c r="H184" s="1"/>
  <c r="J181"/>
  <c r="J180" s="1"/>
  <c r="I181"/>
  <c r="I180" s="1"/>
  <c r="H181"/>
  <c r="H180" s="1"/>
  <c r="J178"/>
  <c r="J177" s="1"/>
  <c r="I178"/>
  <c r="I177" s="1"/>
  <c r="I176" s="1"/>
  <c r="H178"/>
  <c r="H177" s="1"/>
  <c r="J171"/>
  <c r="J170" s="1"/>
  <c r="J169" s="1"/>
  <c r="J168" s="1"/>
  <c r="J167" s="1"/>
  <c r="J166" s="1"/>
  <c r="I171"/>
  <c r="I170" s="1"/>
  <c r="I169" s="1"/>
  <c r="I168" s="1"/>
  <c r="I167" s="1"/>
  <c r="I166" s="1"/>
  <c r="H171"/>
  <c r="H170" s="1"/>
  <c r="H169" s="1"/>
  <c r="H168" s="1"/>
  <c r="H167" s="1"/>
  <c r="H166" s="1"/>
  <c r="J163"/>
  <c r="J162" s="1"/>
  <c r="I163"/>
  <c r="I162" s="1"/>
  <c r="H163"/>
  <c r="H162" s="1"/>
  <c r="J160"/>
  <c r="J159" s="1"/>
  <c r="I160"/>
  <c r="I159" s="1"/>
  <c r="H160"/>
  <c r="H159"/>
  <c r="J157"/>
  <c r="J156" s="1"/>
  <c r="I157"/>
  <c r="I156"/>
  <c r="H157"/>
  <c r="H156" s="1"/>
  <c r="H155" s="1"/>
  <c r="J150"/>
  <c r="J149" s="1"/>
  <c r="I150"/>
  <c r="I149" s="1"/>
  <c r="H150"/>
  <c r="H149" s="1"/>
  <c r="J147"/>
  <c r="J146" s="1"/>
  <c r="I147"/>
  <c r="I146" s="1"/>
  <c r="H147"/>
  <c r="H146" s="1"/>
  <c r="J144"/>
  <c r="J143" s="1"/>
  <c r="I144"/>
  <c r="I143" s="1"/>
  <c r="H144"/>
  <c r="H143" s="1"/>
  <c r="J141"/>
  <c r="J140" s="1"/>
  <c r="I141"/>
  <c r="I140" s="1"/>
  <c r="H141"/>
  <c r="H140" s="1"/>
  <c r="J138"/>
  <c r="J137" s="1"/>
  <c r="I138"/>
  <c r="I137" s="1"/>
  <c r="H138"/>
  <c r="H137" s="1"/>
  <c r="J129"/>
  <c r="J128" s="1"/>
  <c r="I129"/>
  <c r="I128" s="1"/>
  <c r="H129"/>
  <c r="H128" s="1"/>
  <c r="J126"/>
  <c r="J125" s="1"/>
  <c r="I126"/>
  <c r="I125" s="1"/>
  <c r="I124" s="1"/>
  <c r="H126"/>
  <c r="H125" s="1"/>
  <c r="J122"/>
  <c r="J121" s="1"/>
  <c r="J120" s="1"/>
  <c r="I122"/>
  <c r="I121" s="1"/>
  <c r="I120" s="1"/>
  <c r="I119" s="1"/>
  <c r="I118" s="1"/>
  <c r="I117" s="1"/>
  <c r="H122"/>
  <c r="H121" s="1"/>
  <c r="H120" s="1"/>
  <c r="J114"/>
  <c r="J113" s="1"/>
  <c r="J112" s="1"/>
  <c r="J111" s="1"/>
  <c r="J110" s="1"/>
  <c r="J109" s="1"/>
  <c r="I114"/>
  <c r="I113" s="1"/>
  <c r="I112" s="1"/>
  <c r="I111" s="1"/>
  <c r="I110" s="1"/>
  <c r="I109" s="1"/>
  <c r="H114"/>
  <c r="H113" s="1"/>
  <c r="H112" s="1"/>
  <c r="H111" s="1"/>
  <c r="H110" s="1"/>
  <c r="H109" s="1"/>
  <c r="J106"/>
  <c r="I106"/>
  <c r="I102" s="1"/>
  <c r="I101" s="1"/>
  <c r="I100" s="1"/>
  <c r="I99" s="1"/>
  <c r="I98" s="1"/>
  <c r="I97" s="1"/>
  <c r="H106"/>
  <c r="J103"/>
  <c r="I103"/>
  <c r="H103"/>
  <c r="H95"/>
  <c r="J92"/>
  <c r="I92"/>
  <c r="H92"/>
  <c r="J88"/>
  <c r="J87" s="1"/>
  <c r="I88"/>
  <c r="I87" s="1"/>
  <c r="H88"/>
  <c r="H87" s="1"/>
  <c r="J83"/>
  <c r="J79" s="1"/>
  <c r="J78" s="1"/>
  <c r="I83"/>
  <c r="H83"/>
  <c r="J80"/>
  <c r="I80"/>
  <c r="H80"/>
  <c r="H79" s="1"/>
  <c r="H78" s="1"/>
  <c r="J76"/>
  <c r="J75" s="1"/>
  <c r="I76"/>
  <c r="I75" s="1"/>
  <c r="H76"/>
  <c r="H75" s="1"/>
  <c r="H71"/>
  <c r="H70" s="1"/>
  <c r="H65"/>
  <c r="H61"/>
  <c r="J48"/>
  <c r="I48"/>
  <c r="H48"/>
  <c r="J47"/>
  <c r="J44" s="1"/>
  <c r="I47"/>
  <c r="I46" s="1"/>
  <c r="H47"/>
  <c r="H45" s="1"/>
  <c r="J42"/>
  <c r="J41" s="1"/>
  <c r="J40" s="1"/>
  <c r="J39" s="1"/>
  <c r="J38" s="1"/>
  <c r="J37" s="1"/>
  <c r="I42"/>
  <c r="I41" s="1"/>
  <c r="I40" s="1"/>
  <c r="I39" s="1"/>
  <c r="I38" s="1"/>
  <c r="I37" s="1"/>
  <c r="H42"/>
  <c r="H41" s="1"/>
  <c r="H40" s="1"/>
  <c r="H39" s="1"/>
  <c r="H38" s="1"/>
  <c r="H37" s="1"/>
  <c r="J34"/>
  <c r="J33" s="1"/>
  <c r="I34"/>
  <c r="I33" s="1"/>
  <c r="H34"/>
  <c r="H33" s="1"/>
  <c r="J31"/>
  <c r="I31"/>
  <c r="H31"/>
  <c r="J27"/>
  <c r="I27"/>
  <c r="H27"/>
  <c r="J18"/>
  <c r="I18"/>
  <c r="H18"/>
  <c r="J17"/>
  <c r="J16" s="1"/>
  <c r="I17"/>
  <c r="I15" s="1"/>
  <c r="I14" s="1"/>
  <c r="I13" s="1"/>
  <c r="H17"/>
  <c r="H16" s="1"/>
  <c r="H457"/>
  <c r="H456" s="1"/>
  <c r="H455" s="1"/>
  <c r="H454" s="1"/>
  <c r="H453" s="1"/>
  <c r="H452" s="1"/>
  <c r="I91"/>
  <c r="J91"/>
  <c r="J102"/>
  <c r="J101" s="1"/>
  <c r="J100" s="1"/>
  <c r="J99" s="1"/>
  <c r="J98" s="1"/>
  <c r="J97" s="1"/>
  <c r="I266"/>
  <c r="J651"/>
  <c r="I651"/>
  <c r="H693"/>
  <c r="H692"/>
  <c r="I44"/>
  <c r="H651"/>
  <c r="H44"/>
  <c r="I16"/>
  <c r="L1005"/>
  <c r="G77" i="13" l="1"/>
  <c r="H24"/>
  <c r="H23" s="1"/>
  <c r="H22" s="1"/>
  <c r="H21" s="1"/>
  <c r="G44"/>
  <c r="H214"/>
  <c r="F250"/>
  <c r="G250"/>
  <c r="H443"/>
  <c r="F439"/>
  <c r="H489"/>
  <c r="H488" s="1"/>
  <c r="H487" s="1"/>
  <c r="G949"/>
  <c r="G948" s="1"/>
  <c r="H760"/>
  <c r="F770"/>
  <c r="F284"/>
  <c r="F469"/>
  <c r="F468" s="1"/>
  <c r="F78"/>
  <c r="F93"/>
  <c r="F92" s="1"/>
  <c r="F91" s="1"/>
  <c r="F90" s="1"/>
  <c r="H103"/>
  <c r="H163"/>
  <c r="F162"/>
  <c r="F161" s="1"/>
  <c r="F160" s="1"/>
  <c r="G502"/>
  <c r="G501" s="1"/>
  <c r="G500" s="1"/>
  <c r="G499" s="1"/>
  <c r="F422"/>
  <c r="F421" s="1"/>
  <c r="F420" s="1"/>
  <c r="G760"/>
  <c r="H786"/>
  <c r="H824"/>
  <c r="H823" s="1"/>
  <c r="H92"/>
  <c r="H91" s="1"/>
  <c r="H90" s="1"/>
  <c r="H83" s="1"/>
  <c r="H11" s="1"/>
  <c r="F43"/>
  <c r="F42" s="1"/>
  <c r="F41" s="1"/>
  <c r="F40" s="1"/>
  <c r="G78"/>
  <c r="F24"/>
  <c r="F23" s="1"/>
  <c r="F22" s="1"/>
  <c r="F21" s="1"/>
  <c r="H119"/>
  <c r="H118" s="1"/>
  <c r="F124"/>
  <c r="F119" s="1"/>
  <c r="F118" s="1"/>
  <c r="F489"/>
  <c r="F488" s="1"/>
  <c r="F487" s="1"/>
  <c r="G707"/>
  <c r="G699" s="1"/>
  <c r="G698" s="1"/>
  <c r="G697" s="1"/>
  <c r="G690" s="1"/>
  <c r="G202"/>
  <c r="G201" s="1"/>
  <c r="G200" s="1"/>
  <c r="G199" s="1"/>
  <c r="G190" s="1"/>
  <c r="H469"/>
  <c r="H468" s="1"/>
  <c r="F678"/>
  <c r="F677" s="1"/>
  <c r="F679"/>
  <c r="G92"/>
  <c r="G91" s="1"/>
  <c r="H284"/>
  <c r="H673"/>
  <c r="H672"/>
  <c r="H671" s="1"/>
  <c r="H862"/>
  <c r="H855" s="1"/>
  <c r="H863"/>
  <c r="G372"/>
  <c r="G679"/>
  <c r="G678"/>
  <c r="G677" s="1"/>
  <c r="G672"/>
  <c r="G671" s="1"/>
  <c r="G673"/>
  <c r="H678"/>
  <c r="H677" s="1"/>
  <c r="H679"/>
  <c r="H439"/>
  <c r="F15"/>
  <c r="G148"/>
  <c r="G147" s="1"/>
  <c r="G233"/>
  <c r="G232" s="1"/>
  <c r="G231" s="1"/>
  <c r="G230" s="1"/>
  <c r="H324"/>
  <c r="G336"/>
  <c r="G335" s="1"/>
  <c r="G334" s="1"/>
  <c r="G351"/>
  <c r="G350" s="1"/>
  <c r="G349" s="1"/>
  <c r="G348" s="1"/>
  <c r="H524"/>
  <c r="G538"/>
  <c r="H634"/>
  <c r="H852"/>
  <c r="G261"/>
  <c r="G274"/>
  <c r="H699"/>
  <c r="H698" s="1"/>
  <c r="H697" s="1"/>
  <c r="H719"/>
  <c r="H718" s="1"/>
  <c r="H717" s="1"/>
  <c r="H716" s="1"/>
  <c r="G832"/>
  <c r="G831" s="1"/>
  <c r="G885"/>
  <c r="G884" s="1"/>
  <c r="G883" s="1"/>
  <c r="F894"/>
  <c r="F893" s="1"/>
  <c r="F892" s="1"/>
  <c r="F964"/>
  <c r="F963" s="1"/>
  <c r="F956" s="1"/>
  <c r="H964"/>
  <c r="H963" s="1"/>
  <c r="H956" s="1"/>
  <c r="H795"/>
  <c r="H782" s="1"/>
  <c r="H755" s="1"/>
  <c r="H754" s="1"/>
  <c r="H753" s="1"/>
  <c r="G801"/>
  <c r="H807"/>
  <c r="F814"/>
  <c r="F813" s="1"/>
  <c r="G824"/>
  <c r="G823" s="1"/>
  <c r="H616"/>
  <c r="G586"/>
  <c r="G469"/>
  <c r="G468" s="1"/>
  <c r="H78"/>
  <c r="G362"/>
  <c r="G361" s="1"/>
  <c r="G360" s="1"/>
  <c r="G359" s="1"/>
  <c r="G524"/>
  <c r="G523" s="1"/>
  <c r="G522" s="1"/>
  <c r="G521" s="1"/>
  <c r="F634"/>
  <c r="F633" s="1"/>
  <c r="F632" s="1"/>
  <c r="F631" s="1"/>
  <c r="F246"/>
  <c r="G246"/>
  <c r="H372"/>
  <c r="G421"/>
  <c r="F502"/>
  <c r="F501" s="1"/>
  <c r="F500" s="1"/>
  <c r="F499" s="1"/>
  <c r="G719"/>
  <c r="G718" s="1"/>
  <c r="G717" s="1"/>
  <c r="G716" s="1"/>
  <c r="F885"/>
  <c r="F884" s="1"/>
  <c r="F883" s="1"/>
  <c r="H894"/>
  <c r="H893" s="1"/>
  <c r="H892" s="1"/>
  <c r="G910"/>
  <c r="G909" s="1"/>
  <c r="G908" s="1"/>
  <c r="G907" s="1"/>
  <c r="H931"/>
  <c r="H930" s="1"/>
  <c r="G977"/>
  <c r="G976" s="1"/>
  <c r="G975" s="1"/>
  <c r="G974" s="1"/>
  <c r="G973" s="1"/>
  <c r="H756"/>
  <c r="F609"/>
  <c r="F372"/>
  <c r="H43"/>
  <c r="H42" s="1"/>
  <c r="H41" s="1"/>
  <c r="H40" s="1"/>
  <c r="G130"/>
  <c r="G162"/>
  <c r="G161" s="1"/>
  <c r="G160" s="1"/>
  <c r="H162"/>
  <c r="H161" s="1"/>
  <c r="H160" s="1"/>
  <c r="F233"/>
  <c r="F232" s="1"/>
  <c r="F231" s="1"/>
  <c r="F230" s="1"/>
  <c r="G324"/>
  <c r="F336"/>
  <c r="F335" s="1"/>
  <c r="F334" s="1"/>
  <c r="F351"/>
  <c r="F350" s="1"/>
  <c r="F349" s="1"/>
  <c r="F348" s="1"/>
  <c r="G634"/>
  <c r="G633" s="1"/>
  <c r="G632" s="1"/>
  <c r="G631" s="1"/>
  <c r="H246"/>
  <c r="H502"/>
  <c r="H501" s="1"/>
  <c r="H500" s="1"/>
  <c r="H499" s="1"/>
  <c r="F730"/>
  <c r="F729" s="1"/>
  <c r="F832"/>
  <c r="F831" s="1"/>
  <c r="F830" s="1"/>
  <c r="F829" s="1"/>
  <c r="H885"/>
  <c r="H884" s="1"/>
  <c r="H883" s="1"/>
  <c r="G931"/>
  <c r="G930" s="1"/>
  <c r="G929" s="1"/>
  <c r="G928" s="1"/>
  <c r="F949"/>
  <c r="F948" s="1"/>
  <c r="G756"/>
  <c r="F824"/>
  <c r="F823" s="1"/>
  <c r="F586"/>
  <c r="G284"/>
  <c r="G15"/>
  <c r="G65"/>
  <c r="G64" s="1"/>
  <c r="G63" s="1"/>
  <c r="G62" s="1"/>
  <c r="G43"/>
  <c r="G42" s="1"/>
  <c r="G41" s="1"/>
  <c r="G40" s="1"/>
  <c r="G119"/>
  <c r="G118" s="1"/>
  <c r="H132"/>
  <c r="H131" s="1"/>
  <c r="H130" s="1"/>
  <c r="F214"/>
  <c r="H233"/>
  <c r="H232" s="1"/>
  <c r="H231" s="1"/>
  <c r="H230" s="1"/>
  <c r="G305"/>
  <c r="G304" s="1"/>
  <c r="G303" s="1"/>
  <c r="G302" s="1"/>
  <c r="F324"/>
  <c r="H336"/>
  <c r="H335" s="1"/>
  <c r="H334" s="1"/>
  <c r="H351"/>
  <c r="H350" s="1"/>
  <c r="H349" s="1"/>
  <c r="H348" s="1"/>
  <c r="H362"/>
  <c r="H538"/>
  <c r="H261"/>
  <c r="H274"/>
  <c r="H421"/>
  <c r="G439"/>
  <c r="F699"/>
  <c r="F698" s="1"/>
  <c r="F697" s="1"/>
  <c r="F690" s="1"/>
  <c r="F719"/>
  <c r="F718" s="1"/>
  <c r="F717" s="1"/>
  <c r="F716" s="1"/>
  <c r="H832"/>
  <c r="H831" s="1"/>
  <c r="H829" s="1"/>
  <c r="G894"/>
  <c r="G893" s="1"/>
  <c r="G892" s="1"/>
  <c r="F910"/>
  <c r="F909" s="1"/>
  <c r="F908" s="1"/>
  <c r="F907" s="1"/>
  <c r="H949"/>
  <c r="H948" s="1"/>
  <c r="H977"/>
  <c r="H976" s="1"/>
  <c r="H975" s="1"/>
  <c r="H974" s="1"/>
  <c r="H973" s="1"/>
  <c r="H202"/>
  <c r="H201" s="1"/>
  <c r="H200" s="1"/>
  <c r="H199" s="1"/>
  <c r="H190" s="1"/>
  <c r="F786"/>
  <c r="F782" s="1"/>
  <c r="G786"/>
  <c r="H801"/>
  <c r="G609"/>
  <c r="J893" i="9"/>
  <c r="J620"/>
  <c r="J619"/>
  <c r="J618" s="1"/>
  <c r="J617" s="1"/>
  <c r="J494"/>
  <c r="H620"/>
  <c r="J46"/>
  <c r="H15"/>
  <c r="H14" s="1"/>
  <c r="H13" s="1"/>
  <c r="I244"/>
  <c r="I236" s="1"/>
  <c r="I235" s="1"/>
  <c r="I234" s="1"/>
  <c r="I233" s="1"/>
  <c r="I215" s="1"/>
  <c r="J244"/>
  <c r="I276"/>
  <c r="H418"/>
  <c r="H417" s="1"/>
  <c r="H416" s="1"/>
  <c r="L416" s="1"/>
  <c r="I480"/>
  <c r="I417"/>
  <c r="I416" s="1"/>
  <c r="I954"/>
  <c r="J704"/>
  <c r="J703" s="1"/>
  <c r="J702" s="1"/>
  <c r="J701" s="1"/>
  <c r="J700" s="1"/>
  <c r="J699" s="1"/>
  <c r="H873"/>
  <c r="H872" s="1"/>
  <c r="H871" s="1"/>
  <c r="J45"/>
  <c r="H26"/>
  <c r="H25" s="1"/>
  <c r="H24" s="1"/>
  <c r="H23" s="1"/>
  <c r="L23" s="1"/>
  <c r="H176"/>
  <c r="H244"/>
  <c r="H236" s="1"/>
  <c r="H235" s="1"/>
  <c r="H234" s="1"/>
  <c r="H233" s="1"/>
  <c r="H215" s="1"/>
  <c r="H279"/>
  <c r="H278" s="1"/>
  <c r="H277" s="1"/>
  <c r="J401"/>
  <c r="J400" s="1"/>
  <c r="H590"/>
  <c r="H589" s="1"/>
  <c r="H588" s="1"/>
  <c r="H587" s="1"/>
  <c r="H896"/>
  <c r="H895" s="1"/>
  <c r="H894" s="1"/>
  <c r="I928"/>
  <c r="I704"/>
  <c r="I703" s="1"/>
  <c r="I702" s="1"/>
  <c r="I701" s="1"/>
  <c r="I700" s="1"/>
  <c r="I699" s="1"/>
  <c r="I720"/>
  <c r="I719" s="1"/>
  <c r="I718" s="1"/>
  <c r="I717" s="1"/>
  <c r="I716" s="1"/>
  <c r="I715" s="1"/>
  <c r="H1061"/>
  <c r="J1020"/>
  <c r="J1019" s="1"/>
  <c r="J1018" s="1"/>
  <c r="J1017" s="1"/>
  <c r="J1061"/>
  <c r="J1060" s="1"/>
  <c r="J1059" s="1"/>
  <c r="J1058" s="1"/>
  <c r="J1057" s="1"/>
  <c r="J1072"/>
  <c r="I70"/>
  <c r="I59" s="1"/>
  <c r="J773"/>
  <c r="J60"/>
  <c r="J944"/>
  <c r="J924" s="1"/>
  <c r="H451"/>
  <c r="L451" s="1"/>
  <c r="I356"/>
  <c r="I355" s="1"/>
  <c r="I354" s="1"/>
  <c r="I353" s="1"/>
  <c r="I352" s="1"/>
  <c r="I401"/>
  <c r="I400" s="1"/>
  <c r="I399" s="1"/>
  <c r="I398" s="1"/>
  <c r="I397" s="1"/>
  <c r="I396" s="1"/>
  <c r="I429"/>
  <c r="I634"/>
  <c r="I633" s="1"/>
  <c r="I632" s="1"/>
  <c r="I631" s="1"/>
  <c r="H86"/>
  <c r="H85" s="1"/>
  <c r="H91"/>
  <c r="H102"/>
  <c r="H101" s="1"/>
  <c r="H100" s="1"/>
  <c r="H99" s="1"/>
  <c r="H98" s="1"/>
  <c r="H97" s="1"/>
  <c r="J279"/>
  <c r="J278" s="1"/>
  <c r="J277" s="1"/>
  <c r="J276" s="1"/>
  <c r="J329"/>
  <c r="J319" s="1"/>
  <c r="J318" s="1"/>
  <c r="J317" s="1"/>
  <c r="J316" s="1"/>
  <c r="J308" s="1"/>
  <c r="H954"/>
  <c r="H950" s="1"/>
  <c r="H969"/>
  <c r="J896"/>
  <c r="J895" s="1"/>
  <c r="J894" s="1"/>
  <c r="I806"/>
  <c r="I805" s="1"/>
  <c r="I288"/>
  <c r="I287" s="1"/>
  <c r="I286" s="1"/>
  <c r="H494"/>
  <c r="H479" s="1"/>
  <c r="H478" s="1"/>
  <c r="H477" s="1"/>
  <c r="L477" s="1"/>
  <c r="H853"/>
  <c r="H852" s="1"/>
  <c r="I108"/>
  <c r="I590"/>
  <c r="I589" s="1"/>
  <c r="I588" s="1"/>
  <c r="I587" s="1"/>
  <c r="J685"/>
  <c r="J677" s="1"/>
  <c r="H719"/>
  <c r="H718" s="1"/>
  <c r="H717" s="1"/>
  <c r="H716" s="1"/>
  <c r="H715" s="1"/>
  <c r="I660"/>
  <c r="I619"/>
  <c r="I618" s="1"/>
  <c r="I617" s="1"/>
  <c r="I620"/>
  <c r="J590"/>
  <c r="J589" s="1"/>
  <c r="J588" s="1"/>
  <c r="J587" s="1"/>
  <c r="J15"/>
  <c r="J14" s="1"/>
  <c r="J13" s="1"/>
  <c r="I645"/>
  <c r="I644" s="1"/>
  <c r="I26"/>
  <c r="I25" s="1"/>
  <c r="I24" s="1"/>
  <c r="I23" s="1"/>
  <c r="I22" s="1"/>
  <c r="J26"/>
  <c r="J25" s="1"/>
  <c r="J24" s="1"/>
  <c r="J23" s="1"/>
  <c r="J22" s="1"/>
  <c r="I86"/>
  <c r="I85" s="1"/>
  <c r="I136"/>
  <c r="H183"/>
  <c r="H175" s="1"/>
  <c r="H174" s="1"/>
  <c r="H173" s="1"/>
  <c r="L173" s="1"/>
  <c r="J183"/>
  <c r="J298"/>
  <c r="J297" s="1"/>
  <c r="J296" s="1"/>
  <c r="J295" s="1"/>
  <c r="H319"/>
  <c r="H318" s="1"/>
  <c r="H317" s="1"/>
  <c r="H316" s="1"/>
  <c r="H308" s="1"/>
  <c r="I319"/>
  <c r="I318" s="1"/>
  <c r="I317" s="1"/>
  <c r="I316" s="1"/>
  <c r="J343"/>
  <c r="J342" s="1"/>
  <c r="J341" s="1"/>
  <c r="H356"/>
  <c r="H355" s="1"/>
  <c r="H354" s="1"/>
  <c r="H353" s="1"/>
  <c r="H352" s="1"/>
  <c r="J356"/>
  <c r="J355" s="1"/>
  <c r="J354" s="1"/>
  <c r="J353" s="1"/>
  <c r="J352" s="1"/>
  <c r="H401"/>
  <c r="H400" s="1"/>
  <c r="I685"/>
  <c r="I677" s="1"/>
  <c r="H944"/>
  <c r="I1072"/>
  <c r="J70"/>
  <c r="I841"/>
  <c r="I840" s="1"/>
  <c r="H823"/>
  <c r="I732"/>
  <c r="I731" s="1"/>
  <c r="I730" s="1"/>
  <c r="I729" s="1"/>
  <c r="I745"/>
  <c r="I773"/>
  <c r="H783"/>
  <c r="J806"/>
  <c r="J805" s="1"/>
  <c r="J804" s="1"/>
  <c r="H549"/>
  <c r="J565"/>
  <c r="J858"/>
  <c r="J851" s="1"/>
  <c r="I343"/>
  <c r="I342" s="1"/>
  <c r="I341" s="1"/>
  <c r="H732"/>
  <c r="H731" s="1"/>
  <c r="H730" s="1"/>
  <c r="H729" s="1"/>
  <c r="J745"/>
  <c r="H760"/>
  <c r="J783"/>
  <c r="H60"/>
  <c r="H59" s="1"/>
  <c r="H58" s="1"/>
  <c r="H57" s="1"/>
  <c r="H50" s="1"/>
  <c r="J660"/>
  <c r="H522"/>
  <c r="J549"/>
  <c r="I565"/>
  <c r="I572"/>
  <c r="H685"/>
  <c r="H677" s="1"/>
  <c r="J645"/>
  <c r="J644" s="1"/>
  <c r="J632" s="1"/>
  <c r="J631" s="1"/>
  <c r="J155"/>
  <c r="J176"/>
  <c r="I183"/>
  <c r="I175" s="1"/>
  <c r="I174" s="1"/>
  <c r="I173" s="1"/>
  <c r="I165" s="1"/>
  <c r="J236"/>
  <c r="J235" s="1"/>
  <c r="J234" s="1"/>
  <c r="J233" s="1"/>
  <c r="I298"/>
  <c r="I297" s="1"/>
  <c r="I296" s="1"/>
  <c r="I295" s="1"/>
  <c r="J429"/>
  <c r="J480"/>
  <c r="J479" s="1"/>
  <c r="J478" s="1"/>
  <c r="J477" s="1"/>
  <c r="I494"/>
  <c r="I479" s="1"/>
  <c r="I478" s="1"/>
  <c r="I477" s="1"/>
  <c r="H634"/>
  <c r="H633" s="1"/>
  <c r="H938"/>
  <c r="H924" s="1"/>
  <c r="I896"/>
  <c r="I895" s="1"/>
  <c r="I894" s="1"/>
  <c r="I893" s="1"/>
  <c r="I892" s="1"/>
  <c r="I924"/>
  <c r="H1060"/>
  <c r="H1059" s="1"/>
  <c r="H1058" s="1"/>
  <c r="H1057" s="1"/>
  <c r="J760"/>
  <c r="H542"/>
  <c r="H645"/>
  <c r="H644" s="1"/>
  <c r="J86"/>
  <c r="J85" s="1"/>
  <c r="H46"/>
  <c r="I79"/>
  <c r="I78" s="1"/>
  <c r="I155"/>
  <c r="J374"/>
  <c r="J373" s="1"/>
  <c r="J372" s="1"/>
  <c r="J371" s="1"/>
  <c r="J370" s="1"/>
  <c r="J369" s="1"/>
  <c r="I457"/>
  <c r="I456" s="1"/>
  <c r="I455" s="1"/>
  <c r="I454" s="1"/>
  <c r="I453" s="1"/>
  <c r="I452" s="1"/>
  <c r="I451" s="1"/>
  <c r="H1001"/>
  <c r="J954"/>
  <c r="J963"/>
  <c r="H982"/>
  <c r="H981" s="1"/>
  <c r="I1020"/>
  <c r="I1019" s="1"/>
  <c r="I1018" s="1"/>
  <c r="I1017" s="1"/>
  <c r="I1035"/>
  <c r="I1078"/>
  <c r="I1061"/>
  <c r="I1060" s="1"/>
  <c r="I1059" s="1"/>
  <c r="I1058" s="1"/>
  <c r="I1057" s="1"/>
  <c r="H841"/>
  <c r="H840" s="1"/>
  <c r="I835"/>
  <c r="I823" s="1"/>
  <c r="J841"/>
  <c r="J840" s="1"/>
  <c r="L851"/>
  <c r="I969"/>
  <c r="J969"/>
  <c r="J542"/>
  <c r="I549"/>
  <c r="J572"/>
  <c r="L166"/>
  <c r="H270"/>
  <c r="H269" s="1"/>
  <c r="H271"/>
  <c r="J124"/>
  <c r="H136"/>
  <c r="H135" s="1"/>
  <c r="H134" s="1"/>
  <c r="H133" s="1"/>
  <c r="H660"/>
  <c r="J892"/>
  <c r="H276"/>
  <c r="H429"/>
  <c r="I271"/>
  <c r="I270"/>
  <c r="I269" s="1"/>
  <c r="J270"/>
  <c r="J269" s="1"/>
  <c r="J271"/>
  <c r="J119"/>
  <c r="J118" s="1"/>
  <c r="J117" s="1"/>
  <c r="J108" s="1"/>
  <c r="H124"/>
  <c r="H119" s="1"/>
  <c r="H118" s="1"/>
  <c r="H117" s="1"/>
  <c r="H108" s="1"/>
  <c r="J136"/>
  <c r="J135" s="1"/>
  <c r="J134" s="1"/>
  <c r="J133" s="1"/>
  <c r="J132" s="1"/>
  <c r="H261"/>
  <c r="H298"/>
  <c r="H297" s="1"/>
  <c r="H296" s="1"/>
  <c r="H295" s="1"/>
  <c r="F672" i="13"/>
  <c r="F671" s="1"/>
  <c r="F673"/>
  <c r="H474"/>
  <c r="H467" s="1"/>
  <c r="J265" i="9"/>
  <c r="I45"/>
  <c r="H266"/>
  <c r="F58" i="14"/>
  <c r="I950" i="9"/>
  <c r="I923" s="1"/>
  <c r="I922" s="1"/>
  <c r="I921" s="1"/>
  <c r="I920" s="1"/>
  <c r="H1035"/>
  <c r="H1030" s="1"/>
  <c r="H1029" s="1"/>
  <c r="H1028" s="1"/>
  <c r="H773"/>
  <c r="G90" i="13"/>
  <c r="H914" i="9"/>
  <c r="H913" s="1"/>
  <c r="H912" s="1"/>
  <c r="H915"/>
  <c r="D58" i="14"/>
  <c r="E53" i="15"/>
  <c r="J417" i="9"/>
  <c r="J416" s="1"/>
  <c r="H1000"/>
  <c r="H999" s="1"/>
  <c r="H998" s="1"/>
  <c r="H997" s="1"/>
  <c r="H893"/>
  <c r="J719"/>
  <c r="J718" s="1"/>
  <c r="J717" s="1"/>
  <c r="J716" s="1"/>
  <c r="J715" s="1"/>
  <c r="J1035"/>
  <c r="J1030" s="1"/>
  <c r="J1029" s="1"/>
  <c r="J1028" s="1"/>
  <c r="I783"/>
  <c r="I744" s="1"/>
  <c r="I743" s="1"/>
  <c r="I742" s="1"/>
  <c r="I219"/>
  <c r="I218" s="1"/>
  <c r="I217" s="1"/>
  <c r="I216" s="1"/>
  <c r="I1030"/>
  <c r="I1029" s="1"/>
  <c r="I1028" s="1"/>
  <c r="D12" i="15"/>
  <c r="D53" s="1"/>
  <c r="I373" i="9"/>
  <c r="I372" s="1"/>
  <c r="I371" s="1"/>
  <c r="I370" s="1"/>
  <c r="I369" s="1"/>
  <c r="I915"/>
  <c r="J1000"/>
  <c r="J999" s="1"/>
  <c r="J998" s="1"/>
  <c r="J997" s="1"/>
  <c r="H1020"/>
  <c r="H1019" s="1"/>
  <c r="H1018" s="1"/>
  <c r="H1017" s="1"/>
  <c r="J1078"/>
  <c r="H805"/>
  <c r="J823"/>
  <c r="H745"/>
  <c r="J219"/>
  <c r="J218" s="1"/>
  <c r="J217" s="1"/>
  <c r="J216" s="1"/>
  <c r="F538" i="13"/>
  <c r="F261"/>
  <c r="F245" s="1"/>
  <c r="F244" s="1"/>
  <c r="F243" s="1"/>
  <c r="F274"/>
  <c r="G874"/>
  <c r="F977"/>
  <c r="F976" s="1"/>
  <c r="F975" s="1"/>
  <c r="F974" s="1"/>
  <c r="F973" s="1"/>
  <c r="F616"/>
  <c r="F566"/>
  <c r="G593"/>
  <c r="I542" i="9"/>
  <c r="I858"/>
  <c r="I851" s="1"/>
  <c r="H830" i="13"/>
  <c r="G862"/>
  <c r="G855" s="1"/>
  <c r="G863"/>
  <c r="F305"/>
  <c r="F524"/>
  <c r="H690"/>
  <c r="H730"/>
  <c r="H729" s="1"/>
  <c r="H874"/>
  <c r="G964"/>
  <c r="G963" s="1"/>
  <c r="G956" s="1"/>
  <c r="H593"/>
  <c r="J522" i="9"/>
  <c r="H858"/>
  <c r="H851" s="1"/>
  <c r="G474" i="13"/>
  <c r="G830"/>
  <c r="G829"/>
  <c r="F862"/>
  <c r="F855" s="1"/>
  <c r="F863"/>
  <c r="F44" i="15"/>
  <c r="F53" s="1"/>
  <c r="F148" i="13"/>
  <c r="F147" s="1"/>
  <c r="F132"/>
  <c r="F131" s="1"/>
  <c r="H305"/>
  <c r="F362"/>
  <c r="F361" s="1"/>
  <c r="F360" s="1"/>
  <c r="F359" s="1"/>
  <c r="H523"/>
  <c r="H522" s="1"/>
  <c r="H521" s="1"/>
  <c r="H633"/>
  <c r="H632" s="1"/>
  <c r="H631" s="1"/>
  <c r="F874"/>
  <c r="H910"/>
  <c r="H909" s="1"/>
  <c r="H908" s="1"/>
  <c r="H907" s="1"/>
  <c r="F931"/>
  <c r="F930" s="1"/>
  <c r="F929" s="1"/>
  <c r="F928" s="1"/>
  <c r="F202"/>
  <c r="F201" s="1"/>
  <c r="F200" s="1"/>
  <c r="F199" s="1"/>
  <c r="F190" s="1"/>
  <c r="F756"/>
  <c r="F593"/>
  <c r="H566"/>
  <c r="G616"/>
  <c r="G566"/>
  <c r="I522" i="9"/>
  <c r="H565"/>
  <c r="H521" s="1"/>
  <c r="H520" s="1"/>
  <c r="H519" s="1"/>
  <c r="F474" i="13"/>
  <c r="F467" s="1"/>
  <c r="H752" l="1"/>
  <c r="F920"/>
  <c r="H565"/>
  <c r="H564" s="1"/>
  <c r="H563" s="1"/>
  <c r="F304"/>
  <c r="F303" s="1"/>
  <c r="G782"/>
  <c r="G755" s="1"/>
  <c r="G754" s="1"/>
  <c r="G753" s="1"/>
  <c r="G752" s="1"/>
  <c r="G420"/>
  <c r="H929"/>
  <c r="H928" s="1"/>
  <c r="H920" s="1"/>
  <c r="H670"/>
  <c r="F755"/>
  <c r="F754" s="1"/>
  <c r="F753" s="1"/>
  <c r="F752" s="1"/>
  <c r="G920"/>
  <c r="F847"/>
  <c r="F302"/>
  <c r="F222" s="1"/>
  <c r="G83"/>
  <c r="G11" s="1"/>
  <c r="H420"/>
  <c r="H419" s="1"/>
  <c r="H412" s="1"/>
  <c r="H347" s="1"/>
  <c r="H361"/>
  <c r="H360" s="1"/>
  <c r="H359" s="1"/>
  <c r="G670"/>
  <c r="H304"/>
  <c r="H303" s="1"/>
  <c r="H302" s="1"/>
  <c r="G467"/>
  <c r="F523"/>
  <c r="F522" s="1"/>
  <c r="F521" s="1"/>
  <c r="F670"/>
  <c r="H245"/>
  <c r="H244" s="1"/>
  <c r="H243" s="1"/>
  <c r="G245"/>
  <c r="G244" s="1"/>
  <c r="G243" s="1"/>
  <c r="G222" s="1"/>
  <c r="J521" i="9"/>
  <c r="J520" s="1"/>
  <c r="J519" s="1"/>
  <c r="J476" s="1"/>
  <c r="J475" s="1"/>
  <c r="J399"/>
  <c r="J398" s="1"/>
  <c r="J397" s="1"/>
  <c r="I261"/>
  <c r="I1016"/>
  <c r="I1015" s="1"/>
  <c r="H22"/>
  <c r="L22" s="1"/>
  <c r="H399"/>
  <c r="H398" s="1"/>
  <c r="H397" s="1"/>
  <c r="I58"/>
  <c r="I57" s="1"/>
  <c r="I50" s="1"/>
  <c r="I12" s="1"/>
  <c r="J59"/>
  <c r="J58" s="1"/>
  <c r="J57" s="1"/>
  <c r="J50" s="1"/>
  <c r="J215"/>
  <c r="J1016"/>
  <c r="H632"/>
  <c r="H631" s="1"/>
  <c r="J175"/>
  <c r="J174" s="1"/>
  <c r="J173" s="1"/>
  <c r="J165" s="1"/>
  <c r="J744"/>
  <c r="J743" s="1"/>
  <c r="J742" s="1"/>
  <c r="J728" s="1"/>
  <c r="J698" s="1"/>
  <c r="H744"/>
  <c r="H743" s="1"/>
  <c r="H742" s="1"/>
  <c r="H728" s="1"/>
  <c r="J12"/>
  <c r="J1015"/>
  <c r="I891"/>
  <c r="H804"/>
  <c r="H803" s="1"/>
  <c r="H802" s="1"/>
  <c r="H801" s="1"/>
  <c r="I728"/>
  <c r="I698" s="1"/>
  <c r="I804"/>
  <c r="I803" s="1"/>
  <c r="I802" s="1"/>
  <c r="I801" s="1"/>
  <c r="I308"/>
  <c r="I11" s="1"/>
  <c r="I135"/>
  <c r="I134" s="1"/>
  <c r="I133" s="1"/>
  <c r="I132" s="1"/>
  <c r="I521"/>
  <c r="I520" s="1"/>
  <c r="I519" s="1"/>
  <c r="I476" s="1"/>
  <c r="I475" s="1"/>
  <c r="H892"/>
  <c r="J396"/>
  <c r="J261"/>
  <c r="H396"/>
  <c r="L396" s="1"/>
  <c r="J950"/>
  <c r="J923" s="1"/>
  <c r="J922" s="1"/>
  <c r="J921" s="1"/>
  <c r="J920" s="1"/>
  <c r="J891" s="1"/>
  <c r="L519"/>
  <c r="H476"/>
  <c r="H475" s="1"/>
  <c r="L475" s="1"/>
  <c r="H1016"/>
  <c r="H1015" s="1"/>
  <c r="F419" i="13"/>
  <c r="F412" s="1"/>
  <c r="F347" s="1"/>
  <c r="H923" i="9"/>
  <c r="H922" s="1"/>
  <c r="H921" s="1"/>
  <c r="H920" s="1"/>
  <c r="H891" s="1"/>
  <c r="H520" i="13"/>
  <c r="J803" i="9"/>
  <c r="J802" s="1"/>
  <c r="J801" s="1"/>
  <c r="L133"/>
  <c r="H132"/>
  <c r="H165"/>
  <c r="G565" i="13"/>
  <c r="G564" s="1"/>
  <c r="G563" s="1"/>
  <c r="F130"/>
  <c r="F83" s="1"/>
  <c r="F11" s="1"/>
  <c r="H847"/>
  <c r="G847"/>
  <c r="F565"/>
  <c r="F564" s="1"/>
  <c r="F563" s="1"/>
  <c r="G997" l="1"/>
  <c r="G520"/>
  <c r="F520"/>
  <c r="G419"/>
  <c r="G412" s="1"/>
  <c r="G347" s="1"/>
  <c r="H222"/>
  <c r="H997" s="1"/>
  <c r="H12" i="9"/>
  <c r="J11"/>
  <c r="H698"/>
  <c r="L698" s="1"/>
  <c r="I1093"/>
  <c r="J1093"/>
  <c r="F997" i="13"/>
  <c r="L1015" i="9"/>
  <c r="H11"/>
  <c r="L11" s="1"/>
  <c r="L1093" l="1"/>
  <c r="L1098" s="1"/>
  <c r="H1093"/>
</calcChain>
</file>

<file path=xl/comments1.xml><?xml version="1.0" encoding="utf-8"?>
<comments xmlns="http://schemas.openxmlformats.org/spreadsheetml/2006/main">
  <authors>
    <author>Автор</author>
  </authors>
  <commentList>
    <comment ref="H82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44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<sst xmlns="http://schemas.openxmlformats.org/spreadsheetml/2006/main" count="9092" uniqueCount="763">
  <si>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</si>
  <si>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</si>
  <si>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</si>
  <si>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</si>
  <si>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</si>
  <si>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</si>
  <si>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Приобретение товаров, работ, услуг в пользу граждан в целях их социального обеспечения 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</si>
  <si>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</si>
  <si>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</si>
  <si>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</si>
  <si>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</si>
  <si>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Задача 2 "Реализация муниципального проекта "Спорт-норма жизни"</t>
  </si>
  <si>
    <t>Управление территориями Конаковского муниципального округа Тверской области</t>
  </si>
  <si>
    <t>Управление культуры Администрации Конаковского муниципального округа</t>
  </si>
  <si>
    <t>Управление жилищно-коммунального хозяйства Конаковского муниципального округа Тверской области</t>
  </si>
  <si>
    <t>1090120030</t>
  </si>
  <si>
    <t>ИТОГО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</si>
  <si>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муниципального округа</t>
  </si>
  <si>
    <t>01201S0440</t>
  </si>
  <si>
    <t>Прочие расходы в целях реализации программ поддержки местных инициатив в Конаковском муниципальном округе</t>
  </si>
  <si>
    <t>0510320130</t>
  </si>
  <si>
    <t xml:space="preserve">    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</si>
  <si>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</si>
  <si>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Субсидия Муниципальному унитарному предприятию "Завидово" в целях финансового обеспечения части затрат в связи с оказанием услуг по теплоснабжению, водоснабжению и водопотреблению</t>
  </si>
  <si>
    <t>Приложение 4</t>
  </si>
  <si>
    <t>1</t>
  </si>
  <si>
    <t>2</t>
  </si>
  <si>
    <t xml:space="preserve">                                                Приложение 3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</si>
  <si>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</si>
  <si>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 xml:space="preserve">Культура, кинематография </t>
  </si>
  <si>
    <t xml:space="preserve">Физическая культура </t>
  </si>
  <si>
    <t>ВСЕГО</t>
  </si>
  <si>
    <t xml:space="preserve">                                                Приложение 6</t>
  </si>
  <si>
    <t>ГРБС</t>
  </si>
  <si>
    <t>МУНИЦИПАЛЬНЫЕ ПРОГРАММЫ</t>
  </si>
  <si>
    <t>Управление образования  Администрации Конаковского муниципального округа</t>
  </si>
  <si>
    <t>МП «Развитие отрасли «Культура»  Конаковского муниципального округа Тверской области" на 2024-2028 годы</t>
  </si>
  <si>
    <t>601</t>
  </si>
  <si>
    <t>675</t>
  </si>
  <si>
    <t>МП "Муниципальное управление Конаковского муниципального округа Тверской области" на 2024-2028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</si>
  <si>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</si>
  <si>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0910120070</t>
  </si>
  <si>
    <t>Приобретение и установка знаков туристической навигации</t>
  </si>
  <si>
    <t>06102S0670</t>
  </si>
  <si>
    <t>05102S0490</t>
  </si>
  <si>
    <t xml:space="preserve">Развитие материально-технической базы редакций районных и городских газет за счет средств местного бюджета </t>
  </si>
  <si>
    <t>0410120050</t>
  </si>
  <si>
    <t>Обеспечение деятельности  МКУ "Спортивный Центр"</t>
  </si>
  <si>
    <t xml:space="preserve">Реализация мероприятий по обращениям, поступающим к депутатам Думы Конаковского муниципального округа </t>
  </si>
  <si>
    <t>9930000000</t>
  </si>
  <si>
    <t>9930020010</t>
  </si>
  <si>
    <t xml:space="preserve">Расходы не включенные в муниципальные программы на реализацию мероприятий по обращениям, поступающим к депутатам Думы Конаковского муниципального округа </t>
  </si>
  <si>
    <t>Дополнительное образование</t>
  </si>
  <si>
    <t>0290120020</t>
  </si>
  <si>
    <t>0290120010</t>
  </si>
  <si>
    <t>0290120030</t>
  </si>
  <si>
    <t>1010220190</t>
  </si>
  <si>
    <t>0610120060</t>
  </si>
  <si>
    <t>Обустройство и восстановление воинских захоронений  и мемориальных сооружений</t>
  </si>
  <si>
    <t>1210120050</t>
  </si>
  <si>
    <t>Обеспечение деятельности МБУ "Конаковский бор"</t>
  </si>
  <si>
    <t>1210120060</t>
  </si>
  <si>
    <t>2027 год</t>
  </si>
  <si>
    <t>031029Д015</t>
  </si>
  <si>
    <t>031029Д099</t>
  </si>
  <si>
    <t>031039Д014</t>
  </si>
  <si>
    <t>03103SД014</t>
  </si>
  <si>
    <t>031039Д096</t>
  </si>
  <si>
    <t>031049Д201</t>
  </si>
  <si>
    <t>03104SД201</t>
  </si>
  <si>
    <t>031И59Д017</t>
  </si>
  <si>
    <t>031И5SД017</t>
  </si>
  <si>
    <t>122И411450</t>
  </si>
  <si>
    <t>Задача 4 «Содействие развитию проектов поддержки местных инициатив»</t>
  </si>
  <si>
    <t>101029Т099</t>
  </si>
  <si>
    <t>101029Т098</t>
  </si>
  <si>
    <t>101029Т097</t>
  </si>
  <si>
    <t>0110420010</t>
  </si>
  <si>
    <t>0110400000</t>
  </si>
  <si>
    <t>012Ю651790</t>
  </si>
  <si>
    <t>012Ю653031</t>
  </si>
  <si>
    <t>0120800000</t>
  </si>
  <si>
    <t>0130300000</t>
  </si>
  <si>
    <t>0130320010</t>
  </si>
  <si>
    <t>Задача 6 «Содействие развитию проектов поддержки местных инициатив»</t>
  </si>
  <si>
    <t>0210600000</t>
  </si>
  <si>
    <t>0210620010</t>
  </si>
  <si>
    <t xml:space="preserve">Ведомственная структура расходов  бюджета Конаковского 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2025 год  и на плановый период 2026 и 2027 годов </t>
  </si>
  <si>
    <t>Распределение бюджетных ассигнований  бюджета Конаковского  округа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2025 год  и на плановый период 2026 и 2027 годов</t>
  </si>
  <si>
    <t>Распределение бюджетных ассигнований   бюджета Конаковского округа по разделам и подразделам классификации расходов бюджетов на 2025 год и на плановый период 2026 и 2027 годов</t>
  </si>
  <si>
    <t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на 2025 год и на плановый период 2026 и 2027 годов</t>
  </si>
  <si>
    <t>Обеспечение многодетных семей источниками водоснабжения и водоотведения</t>
  </si>
  <si>
    <t>031029Д899</t>
  </si>
  <si>
    <t>031049Д299</t>
  </si>
  <si>
    <t>031069Д095</t>
  </si>
  <si>
    <t>Задача 8 «Содействие развитию проектов поддержки местных инициатив»</t>
  </si>
  <si>
    <t>0120820010</t>
  </si>
  <si>
    <t>012Ю457500</t>
  </si>
  <si>
    <t>Задача 4 "Реализация местных инициатив жителей Конаковского муниципального округа"</t>
  </si>
  <si>
    <t>1210400000</t>
  </si>
  <si>
    <t>1010220170</t>
  </si>
  <si>
    <t>1210420024</t>
  </si>
  <si>
    <t>122И4S1450</t>
  </si>
  <si>
    <t>031029Д898</t>
  </si>
  <si>
    <t>Расходы на строительство, реконструкцию и проектирование автомобильных дорог общего пользования местного значения</t>
  </si>
  <si>
    <t>Обеспечение выплат молодым семьям, за счет местного бюджета</t>
  </si>
  <si>
    <t>0310700000</t>
  </si>
  <si>
    <t>031079Д098</t>
  </si>
  <si>
    <t>122И455550</t>
  </si>
  <si>
    <t>Субсидия Муниципальному унитарному предприятию «Теплоэнерго» в целях погашения просроченной задолженности за энергоресурсы</t>
  </si>
  <si>
    <t>1010220200</t>
  </si>
  <si>
    <t xml:space="preserve">                                                Приложение 7 </t>
  </si>
  <si>
    <t>№ п\п</t>
  </si>
  <si>
    <t>Наименование публичного нормативного обязательства</t>
  </si>
  <si>
    <t>ЦСР</t>
  </si>
  <si>
    <t>Реквизиты нормативно-правового акта</t>
  </si>
  <si>
    <t>2024 год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</si>
  <si>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</si>
  <si>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Решение Думы Конаковского муниципального округа</t>
  </si>
  <si>
    <t xml:space="preserve">Об утверждении Положения "О присвоении 
звания «Почетный гражданин Конаковского муниципального округа» 
</t>
  </si>
  <si>
    <t>Закон Тверской области</t>
  </si>
  <si>
    <t>132-ЗО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</si>
  <si>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</si>
  <si>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от __.12.2024 № ___</t>
  </si>
  <si>
    <t>Общий объем бюджетных ассигнований, направляемых на  исполнение публичных нормативных обязательств на 2025 год и на плановый период 2026 и 2027 годов</t>
  </si>
  <si>
    <t xml:space="preserve"> Решение Думы Конаковского муниципального округа</t>
  </si>
  <si>
    <t>Задача 7 "Развитие транспортной инфраструктуры на территории Конаковского муниципального округа"</t>
  </si>
  <si>
    <t>122И400000</t>
  </si>
  <si>
    <t>012Ю600000</t>
  </si>
  <si>
    <t xml:space="preserve">Задача 9 "Реализация мероприятий по модернизации школьных систем образования" </t>
  </si>
  <si>
    <t>031И500000</t>
  </si>
  <si>
    <t>031И59Д097</t>
  </si>
  <si>
    <t>122И4А1450</t>
  </si>
  <si>
    <t>012Ю400000</t>
  </si>
  <si>
    <t>4</t>
  </si>
  <si>
    <t>5</t>
  </si>
  <si>
    <t>6</t>
  </si>
  <si>
    <t>10</t>
  </si>
  <si>
    <t>11</t>
  </si>
  <si>
    <t>12</t>
  </si>
  <si>
    <t xml:space="preserve">                                                Приложение 5</t>
  </si>
  <si>
    <t>к решению Думы Конаковского</t>
  </si>
  <si>
    <t>муниципального округа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</si>
  <si>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</si>
  <si>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</si>
  <si>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</si>
  <si>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</si>
  <si>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</si>
  <si>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</si>
  <si>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</si>
  <si>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</si>
  <si>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Плановый период</t>
  </si>
  <si>
    <t>2025 год</t>
  </si>
  <si>
    <t>2026 год</t>
  </si>
  <si>
    <t>3</t>
  </si>
  <si>
    <t>Администрация Конаковского муниципального округа Тверской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</si>
  <si>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</si>
  <si>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</si>
  <si>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</si>
  <si>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</si>
  <si>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</si>
  <si>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</si>
  <si>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</si>
  <si>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</si>
  <si>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</si>
  <si>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</si>
  <si>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</si>
  <si>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</si>
  <si>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</si>
  <si>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</si>
  <si>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</si>
  <si>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</si>
  <si>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</si>
  <si>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</si>
  <si>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</si>
  <si>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</si>
  <si>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</si>
  <si>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</si>
  <si>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</si>
  <si>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</si>
  <si>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</si>
  <si>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</si>
  <si>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</si>
  <si>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</si>
  <si>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</si>
  <si>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</si>
  <si>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Социальное обеспечение и иные выплаты населению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</si>
  <si>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</si>
  <si>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</si>
  <si>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</si>
  <si>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</si>
  <si>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</si>
  <si>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</si>
  <si>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</si>
  <si>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</si>
  <si>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</si>
  <si>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</si>
  <si>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</si>
  <si>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</si>
  <si>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</si>
  <si>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</si>
  <si>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</si>
  <si>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</si>
  <si>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</si>
  <si>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</si>
  <si>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</si>
  <si>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</si>
  <si>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</si>
  <si>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</si>
  <si>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870</t>
  </si>
  <si>
    <t>Резервные средства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</si>
  <si>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</si>
  <si>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</si>
  <si>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</si>
  <si>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</si>
  <si>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</si>
  <si>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</si>
  <si>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</si>
  <si>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</si>
  <si>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</si>
  <si>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</si>
  <si>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</si>
  <si>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</si>
  <si>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</si>
  <si>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</si>
  <si>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0810120030</t>
  </si>
  <si>
    <t>Проведение значимых мероприятий и иные расходы</t>
  </si>
  <si>
    <t xml:space="preserve">Уплата иных платежей </t>
  </si>
  <si>
    <t>0810120050</t>
  </si>
  <si>
    <t>Расходы на содержание имущества находящегося в собственности Конаковского муниципального округа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</si>
  <si>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</si>
  <si>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</si>
  <si>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</si>
  <si>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</si>
  <si>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</si>
  <si>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</si>
  <si>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</si>
  <si>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</si>
  <si>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</si>
  <si>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</si>
  <si>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</si>
  <si>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</si>
  <si>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</si>
  <si>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</si>
  <si>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</si>
  <si>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1110120030</t>
  </si>
  <si>
    <t>Содержание имущества казны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</si>
  <si>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</si>
  <si>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</si>
  <si>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</si>
  <si>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</si>
  <si>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</si>
  <si>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</si>
  <si>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</si>
  <si>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</si>
  <si>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</si>
  <si>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</si>
  <si>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</si>
  <si>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</si>
  <si>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</si>
  <si>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</si>
  <si>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</si>
  <si>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</si>
  <si>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</si>
  <si>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</si>
  <si>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</si>
  <si>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</si>
  <si>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</si>
  <si>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</si>
  <si>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</si>
  <si>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</si>
  <si>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</si>
  <si>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</si>
  <si>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</si>
  <si>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</si>
  <si>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</si>
  <si>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</si>
  <si>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</si>
  <si>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</si>
  <si>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</si>
  <si>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</si>
  <si>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Национальная экономика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</si>
  <si>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</si>
  <si>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</si>
  <si>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</si>
  <si>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</si>
  <si>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</si>
  <si>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</si>
  <si>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</si>
  <si>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</si>
  <si>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</si>
  <si>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</si>
  <si>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</si>
  <si>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</si>
  <si>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</si>
  <si>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</si>
  <si>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</si>
  <si>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</si>
  <si>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</si>
  <si>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</si>
  <si>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</si>
  <si>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</si>
  <si>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</si>
  <si>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</si>
  <si>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Прочие мероприятия  по организации дорожной деятельности на территории Конаковского муниципального округа</t>
  </si>
  <si>
    <t>Расходы на приобретение техники и оборудования</t>
  </si>
  <si>
    <t>0310300000</t>
  </si>
  <si>
    <t>Задача 3  "Капитальный ремонт и ремонт улично-дорожной сети"</t>
  </si>
  <si>
    <t>Капитальный ремонт и ремонт улично-дорожной сети за счет средств областного бюджета Тверской области</t>
  </si>
  <si>
    <t>Капитальный ремонт и ремонт улично-дорожной сети за счет средств бюджета Конаковского муниципального округа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</si>
  <si>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</si>
  <si>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</si>
  <si>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</si>
  <si>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</si>
  <si>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</si>
  <si>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</si>
  <si>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</si>
  <si>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</si>
  <si>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</si>
  <si>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</si>
  <si>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0310600000</t>
  </si>
  <si>
    <t>Задача 6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</si>
  <si>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Прочие работы и услуги по капитальному ремонту и ремонту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</si>
  <si>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</si>
  <si>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</si>
  <si>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</si>
  <si>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</si>
  <si>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</si>
  <si>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</si>
  <si>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</si>
  <si>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</si>
  <si>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</si>
  <si>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</si>
  <si>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</si>
  <si>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</si>
  <si>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</si>
  <si>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</si>
  <si>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</si>
  <si>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</si>
  <si>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Иные выплаты населению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</si>
  <si>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</si>
  <si>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</si>
  <si>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</si>
  <si>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</si>
  <si>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</si>
  <si>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</si>
  <si>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</si>
  <si>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</si>
  <si>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</si>
  <si>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</si>
  <si>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</si>
  <si>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</si>
  <si>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</si>
  <si>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</si>
  <si>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</si>
  <si>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</si>
  <si>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</si>
  <si>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</si>
  <si>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</si>
  <si>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</si>
  <si>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</si>
  <si>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</si>
  <si>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</si>
  <si>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</si>
  <si>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</si>
  <si>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</si>
  <si>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</si>
  <si>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</si>
  <si>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</si>
  <si>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</si>
  <si>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</si>
  <si>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</si>
  <si>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</si>
  <si>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10101S0100</t>
  </si>
  <si>
    <t>Развитие системы газоснабжения населенных пунктов Конаковского муниципального округа</t>
  </si>
  <si>
    <t>1010110100</t>
  </si>
  <si>
    <t>Развитие системы газоснабжения населенных пунктов Тверской области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</si>
  <si>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</si>
  <si>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</si>
  <si>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</si>
  <si>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Субсидия Муниципальному унитарному предприятию «Водоканал» в целях финансового обеспечения части затрат  в связи с оказанием услуг по холодному водоснабжению и водоотведению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</si>
  <si>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</si>
  <si>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</si>
  <si>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Закупка товаров, работ и услуг в целях капитального ремонта государственного (муниципального) имущества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</si>
  <si>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</si>
  <si>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</si>
  <si>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</si>
  <si>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</si>
  <si>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</si>
  <si>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</si>
  <si>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10102S0700</t>
  </si>
  <si>
    <t>Проведение капитального ремонта объектов теплоэнергетических комплексов Конаковского муниципального округа</t>
  </si>
  <si>
    <t>1010220090</t>
  </si>
  <si>
    <t xml:space="preserve">Субсидия Муниципальному унитарному предприятию «Районные тепловые сети» в целях финансового обеспечения части затрат в связи  с оказанием услуг по теплоснабжению и горячему водоснабжению населения  </t>
  </si>
  <si>
    <t>Субсидия Муниципальному унитарному предприятию «ЖЭК Редкино»  в целях финансового обеспечения части затрат в связи с оказанием услуг по теплоснабжению</t>
  </si>
  <si>
    <t>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</si>
  <si>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</si>
  <si>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</si>
  <si>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</si>
  <si>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</si>
  <si>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</si>
  <si>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</si>
  <si>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</si>
  <si>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</si>
  <si>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</si>
  <si>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</si>
  <si>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</si>
  <si>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</si>
  <si>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</si>
  <si>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</si>
  <si>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</si>
  <si>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</si>
  <si>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</si>
  <si>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Субсидии бюджетным учреждениям на иные цели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</si>
  <si>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</si>
  <si>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</si>
  <si>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</si>
  <si>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</si>
  <si>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</si>
  <si>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</si>
  <si>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</si>
  <si>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</si>
  <si>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</si>
  <si>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</si>
  <si>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</si>
  <si>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</si>
  <si>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</si>
  <si>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</si>
  <si>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</si>
  <si>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</si>
  <si>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</si>
  <si>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</si>
  <si>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</si>
  <si>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</si>
  <si>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Обустройство мест массового отдыха населения (городских парков)</t>
  </si>
  <si>
    <t>Обустройство мест массового отдыха населения (городских парков) Конаковского муниципального округа</t>
  </si>
  <si>
    <t>Прочие мероприятия по обустройству мест массового отдыха населения (городских парков) Конаковского муниципального округа</t>
  </si>
  <si>
    <t>Задача 2 «Реализация программ формирования современной городской среды в Конаковском муниципальном округе»</t>
  </si>
  <si>
    <t>Реализация программ формирования современной городской среды</t>
  </si>
  <si>
    <t>1290120030</t>
  </si>
  <si>
    <t>Уплата налога на имущество организаций и земельного налога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</si>
  <si>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</si>
  <si>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</si>
  <si>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</si>
  <si>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</si>
  <si>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</si>
  <si>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</si>
  <si>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07</t>
  </si>
  <si>
    <t>Образование</t>
  </si>
  <si>
    <t>Общее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</si>
  <si>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</si>
  <si>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</si>
  <si>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</si>
  <si>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</si>
  <si>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</si>
  <si>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</si>
  <si>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</si>
  <si>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</si>
  <si>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</si>
  <si>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</si>
  <si>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</si>
  <si>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</si>
  <si>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</si>
  <si>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611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</si>
  <si>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</si>
  <si>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</si>
  <si>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</si>
  <si>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</si>
  <si>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</si>
  <si>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</si>
  <si>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</si>
  <si>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</si>
  <si>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</si>
  <si>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</si>
  <si>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</si>
  <si>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</si>
  <si>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</si>
  <si>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</si>
  <si>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</si>
  <si>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</si>
  <si>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</si>
  <si>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</si>
  <si>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</si>
  <si>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</si>
  <si>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</si>
  <si>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</si>
  <si>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</si>
  <si>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</si>
  <si>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</si>
  <si>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</si>
  <si>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</si>
  <si>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</si>
  <si>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</si>
  <si>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</si>
  <si>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</si>
  <si>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</si>
  <si>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</si>
  <si>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</si>
  <si>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02101L5199</t>
  </si>
  <si>
    <t xml:space="preserve">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</si>
  <si>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</si>
  <si>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</si>
  <si>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</si>
  <si>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</si>
  <si>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</si>
  <si>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</si>
  <si>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</si>
  <si>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</si>
  <si>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</si>
  <si>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</si>
  <si>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</si>
  <si>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</si>
  <si>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</si>
  <si>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</si>
  <si>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</si>
  <si>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</si>
  <si>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</si>
  <si>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</si>
  <si>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</si>
  <si>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</si>
  <si>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</si>
  <si>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0210500000</t>
  </si>
  <si>
    <t>Задача 5 «Развитие парков культуры и отдыха»</t>
  </si>
  <si>
    <t>0210520010</t>
  </si>
  <si>
    <t>Обеспечение деятельности парков культуры и отдыха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</si>
  <si>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</si>
  <si>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</si>
  <si>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</si>
  <si>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</si>
  <si>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0510300000</t>
  </si>
  <si>
    <t>Задача 3 «Содействие развитию проектов поддержки местных инициатив»</t>
  </si>
  <si>
    <t>Другие вопросы в области культуры, кинематографии</t>
  </si>
  <si>
    <t>0290000000</t>
  </si>
  <si>
    <t>0290100000</t>
  </si>
  <si>
    <t xml:space="preserve">Задача 1"Руководство и управление в сфере установленных функций" 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</si>
  <si>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</si>
  <si>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</si>
  <si>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</si>
  <si>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</si>
  <si>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</si>
  <si>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Иные пенсии, социальные доплаты к пенсиям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</si>
  <si>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</si>
  <si>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</si>
  <si>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</si>
  <si>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</si>
  <si>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</si>
  <si>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</si>
  <si>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</si>
  <si>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1010420040</t>
  </si>
  <si>
    <t>Улучшение жилищных условий граждан, проживающих на сельских территориях</t>
  </si>
  <si>
    <t>322</t>
  </si>
  <si>
    <t>Субсидии гражданам на приобретение жилья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</si>
  <si>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</si>
  <si>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</si>
  <si>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</si>
  <si>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</si>
  <si>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</si>
  <si>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</si>
  <si>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</si>
  <si>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</si>
  <si>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</si>
  <si>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</si>
  <si>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</si>
  <si>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</si>
  <si>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</si>
  <si>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</si>
  <si>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</si>
  <si>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</si>
  <si>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</si>
  <si>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</si>
  <si>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</si>
  <si>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Публичные нормативные  выплаты гражданам несоциального характера</t>
  </si>
  <si>
    <t>Субсидии (гранты в форме субсидий) не подлежащие казначейскому сопровождению</t>
  </si>
  <si>
    <t>0510120030</t>
  </si>
  <si>
    <t>Субсидия Конаковской районной общественной организации ветеранов (пенсионеров) войны, труда, Вооруженных сил и правоохранительных органов</t>
  </si>
  <si>
    <t>0510120040</t>
  </si>
  <si>
    <t>Субсидия Конаковской районной  организации Тверской  областной организации общероссийской общественной организации "Всероссийское общество инвалидов"</t>
  </si>
  <si>
    <t>Физическая культура и спорт</t>
  </si>
  <si>
    <t>Физическая культура</t>
  </si>
  <si>
    <t>0400000000</t>
  </si>
  <si>
    <t>МП " Физическая культура и спорт в Конаковском муниципальном округе Тверской области" на 2024-2028 годы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</si>
  <si>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</si>
  <si>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</si>
  <si>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</si>
  <si>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</si>
  <si>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</si>
  <si>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</si>
  <si>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Массовый спорт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</si>
  <si>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</si>
  <si>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</si>
  <si>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</si>
  <si>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</si>
  <si>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</si>
  <si>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</si>
  <si>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</si>
  <si>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</si>
  <si>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Иные выплаты государственных (муниципальных) органов привлекаемым лицам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</si>
  <si>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</si>
  <si>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</si>
  <si>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</si>
  <si>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</si>
  <si>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</si>
  <si>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0420200000</t>
  </si>
  <si>
    <t xml:space="preserve">Задача 2. Реализация муниципального проекта "Спорт-норма жизни". 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</si>
  <si>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</si>
  <si>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</si>
  <si>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</si>
  <si>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</si>
  <si>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</si>
  <si>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</si>
  <si>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</si>
  <si>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</si>
  <si>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 xml:space="preserve">Субсидии (гранты в форме субсидий), не подлежащие казначейскому сопровождению
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</si>
  <si>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</si>
  <si>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</si>
  <si>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0510210320</t>
  </si>
  <si>
    <t>Реализация расходных обязательств по поддержке редакций газет за счет средств областного бюджета</t>
  </si>
  <si>
    <t>Дума Конаковского муниципального округа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</si>
  <si>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</si>
  <si>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</si>
  <si>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</si>
  <si>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</si>
  <si>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9990020140</t>
  </si>
  <si>
    <t>Обеспечение деятельности работников представительных органов муниципального округа, не являющихся муниципальными служащими</t>
  </si>
  <si>
    <t>Комитет по управлению имуществом и земельным отношениям Администрации Конаковского муниципального округа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</si>
  <si>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</si>
  <si>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</si>
  <si>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</si>
  <si>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</si>
  <si>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</si>
  <si>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</si>
  <si>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</si>
  <si>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</si>
  <si>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</si>
  <si>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</si>
  <si>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</si>
  <si>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Сельское хозяйство и рыболовство</t>
  </si>
  <si>
    <t>1120300000</t>
  </si>
  <si>
    <t>Задача  3  «Эффективное вовлечение в оборот земель сельскохозяйственного назначения Конаковского муниципального округа»</t>
  </si>
  <si>
    <t>11203L5990</t>
  </si>
  <si>
    <t>Проведение кадастровых работ в отношении земельных участков из состава земель сельскохозяйственного назначения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</si>
  <si>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</si>
  <si>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</si>
  <si>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</si>
  <si>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</si>
  <si>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1120200000</t>
  </si>
  <si>
    <t>Задача 2. «Проведение комплексных кадастровых работ на территории Конаковского муниципального округа»</t>
  </si>
  <si>
    <t>11202L5110</t>
  </si>
  <si>
    <t>Проведение комплексных кадастровых работ</t>
  </si>
  <si>
    <t>Управление финансов Администрации Конаковского муниципального округа</t>
  </si>
  <si>
    <t>0890120030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</si>
  <si>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</si>
  <si>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</si>
  <si>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</si>
  <si>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</si>
  <si>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</si>
  <si>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</si>
  <si>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</si>
  <si>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</si>
  <si>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Обслуживание муниципального долга</t>
  </si>
  <si>
    <t>Управление образования Администрации Конаковского муниципального округа</t>
  </si>
  <si>
    <t>Дошкольное образование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</si>
  <si>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</si>
  <si>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</si>
  <si>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</si>
  <si>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</si>
  <si>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</si>
  <si>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</si>
  <si>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</si>
  <si>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</si>
  <si>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0110120040</t>
  </si>
  <si>
    <t>Обеспечение антитеррористической защищенности образовательных учреждений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</si>
  <si>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</si>
  <si>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</si>
  <si>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</si>
  <si>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</si>
  <si>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</si>
  <si>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</si>
  <si>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</si>
  <si>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</si>
  <si>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</si>
  <si>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</si>
  <si>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>01103S1350</t>
  </si>
  <si>
    <t xml:space="preserve"> Оснащение муниципальных дошкольных образовательных  организаций уличными игровыми комплексами </t>
  </si>
  <si>
    <t>0110311350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</si>
  <si>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</si>
  <si>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</si>
  <si>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</si>
  <si>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</si>
  <si>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</si>
  <si>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</si>
  <si>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</si>
  <si>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</si>
  <si>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</si>
  <si>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</si>
  <si>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</si>
  <si>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</si>
  <si>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</si>
  <si>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</si>
  <si>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</si>
  <si>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</si>
  <si>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</si>
  <si>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</si>
  <si>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</si>
  <si>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</si>
  <si>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</si>
  <si>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</si>
  <si>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</si>
  <si>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</si>
  <si>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</si>
  <si>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</si>
  <si>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</si>
  <si>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</si>
  <si>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</si>
  <si>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</si>
  <si>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</si>
  <si>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</si>
  <si>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</si>
  <si>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</si>
  <si>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</si>
  <si>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</si>
  <si>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</si>
  <si>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Задача 6 "Патриотическое  воспитание детей и подростков"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</si>
  <si>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</si>
  <si>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</si>
  <si>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</si>
  <si>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</si>
  <si>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</si>
  <si>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</si>
  <si>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</si>
  <si>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</si>
  <si>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0130120080
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</si>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</sst>
</file>

<file path=xl/styles.xml><?xml version="1.0" encoding="utf-8"?>
<styleSheet xmlns="http://schemas.openxmlformats.org/spreadsheetml/2006/main">
  <numFmts count="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,##0.000"/>
    <numFmt numFmtId="165" formatCode="#,##0.000\ _₽"/>
    <numFmt numFmtId="166" formatCode="0.000"/>
    <numFmt numFmtId="167" formatCode="0.0"/>
  </numFmts>
  <fonts count="2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164" fontId="3" fillId="0" borderId="0" applyFill="0" applyBorder="0" applyProtection="0">
      <alignment vertical="top"/>
    </xf>
    <xf numFmtId="0" fontId="8" fillId="0" borderId="0">
      <alignment vertical="top" wrapText="1"/>
    </xf>
    <xf numFmtId="0" fontId="13" fillId="0" borderId="0"/>
    <xf numFmtId="41" fontId="1" fillId="0" borderId="0" applyFont="0" applyFill="0" applyBorder="0" applyAlignment="0" applyProtection="0"/>
  </cellStyleXfs>
  <cellXfs count="238">
    <xf numFmtId="0" fontId="0" fillId="0" borderId="0" xfId="0"/>
    <xf numFmtId="0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horizontal="center" vertical="top"/>
    </xf>
    <xf numFmtId="0" fontId="0" fillId="2" borderId="0" xfId="0" applyNumberFormat="1" applyFill="1" applyBorder="1" applyAlignment="1" applyProtection="1">
      <alignment horizontal="right" vertical="top"/>
    </xf>
    <xf numFmtId="0" fontId="0" fillId="2" borderId="0" xfId="0" applyFill="1" applyAlignment="1"/>
    <xf numFmtId="164" fontId="0" fillId="2" borderId="0" xfId="0" applyNumberFormat="1" applyFill="1" applyAlignment="1"/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165" fontId="5" fillId="2" borderId="1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6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1" xfId="1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 applyProtection="1">
      <alignment horizontal="center" vertical="top"/>
    </xf>
    <xf numFmtId="165" fontId="7" fillId="2" borderId="3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49" fontId="5" fillId="2" borderId="1" xfId="0" applyNumberFormat="1" applyFont="1" applyFill="1" applyBorder="1" applyAlignment="1" applyProtection="1">
      <alignment horizontal="center" vertical="top"/>
    </xf>
    <xf numFmtId="0" fontId="5" fillId="2" borderId="1" xfId="1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166" fontId="2" fillId="2" borderId="1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164" fontId="2" fillId="2" borderId="3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 applyProtection="1">
      <alignment horizontal="center" vertical="top"/>
    </xf>
    <xf numFmtId="49" fontId="10" fillId="2" borderId="5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horizontal="center" vertical="top"/>
    </xf>
    <xf numFmtId="164" fontId="7" fillId="2" borderId="1" xfId="0" applyNumberFormat="1" applyFont="1" applyFill="1" applyBorder="1" applyAlignment="1" applyProtection="1">
      <alignment horizontal="center" vertical="top"/>
    </xf>
    <xf numFmtId="0" fontId="11" fillId="2" borderId="0" xfId="0" applyFont="1" applyFill="1" applyAlignment="1">
      <alignment horizontal="center" vertical="top" wrapText="1"/>
    </xf>
    <xf numFmtId="165" fontId="2" fillId="2" borderId="0" xfId="0" applyNumberFormat="1" applyFont="1" applyFill="1" applyAlignment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vertical="top"/>
    </xf>
    <xf numFmtId="49" fontId="12" fillId="2" borderId="1" xfId="5" applyNumberFormat="1" applyFont="1" applyFill="1" applyBorder="1" applyAlignment="1" applyProtection="1">
      <alignment horizontal="center" vertical="top" wrapText="1"/>
    </xf>
    <xf numFmtId="0" fontId="12" fillId="2" borderId="1" xfId="5" applyNumberFormat="1" applyFont="1" applyFill="1" applyBorder="1" applyAlignment="1" applyProtection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 wrapText="1"/>
    </xf>
    <xf numFmtId="0" fontId="14" fillId="2" borderId="1" xfId="4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2" borderId="5" xfId="1" applyNumberFormat="1" applyFont="1" applyFill="1" applyBorder="1" applyAlignment="1" applyProtection="1">
      <alignment horizontal="center" vertical="top" wrapText="1"/>
    </xf>
    <xf numFmtId="164" fontId="15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>
      <alignment vertical="top"/>
    </xf>
    <xf numFmtId="164" fontId="0" fillId="0" borderId="0" xfId="0" applyNumberFormat="1" applyAlignment="1">
      <alignment vertical="top"/>
    </xf>
    <xf numFmtId="0" fontId="2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0" fillId="2" borderId="0" xfId="0" applyNumberFormat="1" applyFill="1" applyBorder="1" applyAlignment="1" applyProtection="1">
      <alignment horizontal="center" vertical="top"/>
    </xf>
    <xf numFmtId="0" fontId="5" fillId="2" borderId="7" xfId="0" applyNumberFormat="1" applyFont="1" applyFill="1" applyBorder="1" applyAlignment="1" applyProtection="1">
      <alignment horizontal="center" vertical="top"/>
    </xf>
    <xf numFmtId="0" fontId="5" fillId="2" borderId="8" xfId="0" applyNumberFormat="1" applyFont="1" applyFill="1" applyBorder="1" applyAlignment="1" applyProtection="1">
      <alignment horizontal="center" vertical="top"/>
    </xf>
    <xf numFmtId="164" fontId="5" fillId="2" borderId="8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0" xfId="0" applyAlignment="1"/>
    <xf numFmtId="164" fontId="0" fillId="0" borderId="0" xfId="0" applyNumberFormat="1" applyAlignment="1"/>
    <xf numFmtId="0" fontId="2" fillId="0" borderId="0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167" fontId="0" fillId="0" borderId="0" xfId="0" applyNumberForma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 applyAlignment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horizontal="right" vertical="top"/>
    </xf>
    <xf numFmtId="49" fontId="5" fillId="0" borderId="7" xfId="0" applyNumberFormat="1" applyFont="1" applyFill="1" applyBorder="1" applyAlignment="1" applyProtection="1">
      <alignment vertical="top"/>
    </xf>
    <xf numFmtId="49" fontId="5" fillId="0" borderId="8" xfId="0" applyNumberFormat="1" applyFont="1" applyFill="1" applyBorder="1" applyAlignment="1" applyProtection="1">
      <alignment vertical="top"/>
    </xf>
    <xf numFmtId="0" fontId="4" fillId="0" borderId="8" xfId="0" applyNumberFormat="1" applyFont="1" applyFill="1" applyBorder="1" applyAlignment="1" applyProtection="1">
      <alignment vertical="top"/>
    </xf>
    <xf numFmtId="164" fontId="5" fillId="0" borderId="9" xfId="0" applyNumberFormat="1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4" fontId="15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49" fontId="6" fillId="2" borderId="1" xfId="2" applyNumberFormat="1" applyFont="1" applyFill="1" applyBorder="1" applyAlignment="1" applyProtection="1">
      <alignment horizontal="center" vertical="top" wrapText="1"/>
    </xf>
    <xf numFmtId="0" fontId="6" fillId="2" borderId="1" xfId="3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top"/>
    </xf>
    <xf numFmtId="49" fontId="17" fillId="2" borderId="1" xfId="0" applyNumberFormat="1" applyFont="1" applyFill="1" applyBorder="1" applyAlignment="1" applyProtection="1">
      <alignment horizontal="center" vertical="top"/>
    </xf>
    <xf numFmtId="0" fontId="17" fillId="2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164" fontId="5" fillId="2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5" fontId="10" fillId="2" borderId="1" xfId="0" applyNumberFormat="1" applyFont="1" applyFill="1" applyBorder="1" applyAlignment="1" applyProtection="1">
      <alignment horizontal="center" vertical="top"/>
    </xf>
    <xf numFmtId="165" fontId="2" fillId="2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19" fillId="0" borderId="0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ill="1" applyBorder="1" applyAlignment="1" applyProtection="1">
      <alignment horizontal="left" vertical="top" wrapText="1"/>
    </xf>
    <xf numFmtId="0" fontId="0" fillId="2" borderId="1" xfId="0" applyNumberFormat="1" applyFill="1" applyBorder="1" applyAlignment="1" applyProtection="1">
      <alignment horizontal="center" vertical="top" wrapText="1"/>
    </xf>
    <xf numFmtId="0" fontId="0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0" fillId="0" borderId="1" xfId="0" applyNumberFormat="1" applyFill="1" applyBorder="1" applyAlignment="1" applyProtection="1">
      <alignment horizontal="center" vertical="top" wrapText="1"/>
    </xf>
    <xf numFmtId="14" fontId="0" fillId="0" borderId="1" xfId="0" applyNumberForma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14" fontId="0" fillId="2" borderId="1" xfId="0" applyNumberForma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18" fillId="0" borderId="1" xfId="0" applyNumberFormat="1" applyFont="1" applyFill="1" applyBorder="1" applyAlignment="1" applyProtection="1">
      <alignment vertical="top" wrapText="1"/>
    </xf>
    <xf numFmtId="0" fontId="18" fillId="0" borderId="1" xfId="0" applyNumberFormat="1" applyFont="1" applyFill="1" applyBorder="1" applyAlignment="1" applyProtection="1">
      <alignment horizontal="left" vertical="top" wrapText="1"/>
    </xf>
    <xf numFmtId="164" fontId="17" fillId="0" borderId="1" xfId="0" applyNumberFormat="1" applyFont="1" applyFill="1" applyBorder="1" applyAlignment="1" applyProtection="1">
      <alignment vertical="top" wrapText="1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0" fontId="21" fillId="0" borderId="1" xfId="0" applyFont="1" applyBorder="1" applyAlignment="1">
      <alignment vertical="top"/>
    </xf>
    <xf numFmtId="14" fontId="0" fillId="2" borderId="1" xfId="0" applyNumberFormat="1" applyFont="1" applyFill="1" applyBorder="1" applyAlignment="1" applyProtection="1">
      <alignment horizontal="center" vertical="top" wrapText="1"/>
    </xf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4" fillId="2" borderId="0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/>
    </xf>
    <xf numFmtId="0" fontId="0" fillId="2" borderId="10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5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10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0" fillId="2" borderId="2" xfId="0" applyFont="1" applyFill="1" applyBorder="1" applyAlignment="1">
      <alignment horizontal="center" vertical="top" wrapText="1"/>
    </xf>
    <xf numFmtId="0" fontId="0" fillId="2" borderId="11" xfId="0" applyFont="1" applyFill="1" applyBorder="1" applyAlignment="1">
      <alignment vertical="top"/>
    </xf>
    <xf numFmtId="0" fontId="0" fillId="2" borderId="3" xfId="0" applyFont="1" applyFill="1" applyBorder="1" applyAlignment="1">
      <alignment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right"/>
    </xf>
    <xf numFmtId="0" fontId="4" fillId="2" borderId="12" xfId="0" applyFont="1" applyFill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/>
    </xf>
    <xf numFmtId="0" fontId="0" fillId="2" borderId="10" xfId="0" applyFont="1" applyFill="1" applyBorder="1" applyAlignment="1">
      <alignment horizontal="center" vertical="top"/>
    </xf>
    <xf numFmtId="0" fontId="0" fillId="2" borderId="5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10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10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4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11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2" fillId="0" borderId="4" xfId="0" applyNumberFormat="1" applyFont="1" applyFill="1" applyBorder="1" applyAlignment="1" applyProtection="1">
      <alignment horizontal="center" vertical="top"/>
    </xf>
    <xf numFmtId="0" fontId="20" fillId="0" borderId="4" xfId="0" applyNumberFormat="1" applyFont="1" applyFill="1" applyBorder="1" applyAlignment="1" applyProtection="1">
      <alignment vertical="top" wrapText="1"/>
    </xf>
    <xf numFmtId="0" fontId="0" fillId="0" borderId="10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/>
    </xf>
    <xf numFmtId="0" fontId="0" fillId="0" borderId="14" xfId="0" applyFont="1" applyBorder="1" applyAlignment="1">
      <alignment vertical="top"/>
    </xf>
    <xf numFmtId="0" fontId="0" fillId="0" borderId="15" xfId="0" applyFont="1" applyBorder="1" applyAlignment="1">
      <alignment vertical="top"/>
    </xf>
    <xf numFmtId="0" fontId="0" fillId="0" borderId="16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17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12" xfId="0" applyFont="1" applyBorder="1" applyAlignment="1">
      <alignment vertical="top"/>
    </xf>
    <xf numFmtId="0" fontId="0" fillId="0" borderId="18" xfId="0" applyFont="1" applyBorder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</cellXfs>
  <cellStyles count="6"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15</xdr:row>
      <xdr:rowOff>0</xdr:rowOff>
    </xdr:from>
    <xdr:to>
      <xdr:col>4</xdr:col>
      <xdr:colOff>19050</xdr:colOff>
      <xdr:row>15</xdr:row>
      <xdr:rowOff>19050</xdr:rowOff>
    </xdr:to>
    <xdr:sp macro="" textlink="">
      <xdr:nvSpPr>
        <xdr:cNvPr id="2" name="Text Box 59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19050</xdr:colOff>
      <xdr:row>17</xdr:row>
      <xdr:rowOff>19050</xdr:rowOff>
    </xdr:to>
    <xdr:sp macro="" textlink="">
      <xdr:nvSpPr>
        <xdr:cNvPr id="3" name="Text Box 58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15</xdr:row>
      <xdr:rowOff>0</xdr:rowOff>
    </xdr:from>
    <xdr:to>
      <xdr:col>4</xdr:col>
      <xdr:colOff>19050</xdr:colOff>
      <xdr:row>15</xdr:row>
      <xdr:rowOff>19050</xdr:rowOff>
    </xdr:to>
    <xdr:sp macro="" textlink="">
      <xdr:nvSpPr>
        <xdr:cNvPr id="6147" name="Text Box 59"/>
        <xdr:cNvSpPr txBox="1">
          <a:spLocks noChangeArrowheads="1"/>
        </xdr:cNvSpPr>
      </xdr:nvSpPr>
      <xdr:spPr bwMode="auto">
        <a:xfrm>
          <a:off x="3876675" y="69818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19050</xdr:colOff>
      <xdr:row>17</xdr:row>
      <xdr:rowOff>19050</xdr:rowOff>
    </xdr:to>
    <xdr:sp macro="" textlink="">
      <xdr:nvSpPr>
        <xdr:cNvPr id="6148" name="Text Box 58"/>
        <xdr:cNvSpPr txBox="1">
          <a:spLocks noChangeArrowheads="1"/>
        </xdr:cNvSpPr>
      </xdr:nvSpPr>
      <xdr:spPr bwMode="auto">
        <a:xfrm>
          <a:off x="3876675" y="73628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1"/>
  <sheetViews>
    <sheetView topLeftCell="A29" zoomScale="98" zoomScaleNormal="98" workbookViewId="0">
      <selection sqref="A1:J33"/>
    </sheetView>
  </sheetViews>
  <sheetFormatPr defaultColWidth="8.85546875" defaultRowHeight="12"/>
  <cols>
    <col min="1" max="1" width="3.140625" style="1" customWidth="1"/>
    <col min="2" max="2" width="3.85546875" style="1" customWidth="1"/>
    <col min="3" max="3" width="4.42578125" style="1" customWidth="1"/>
    <col min="4" max="4" width="5" style="1" customWidth="1"/>
    <col min="5" max="5" width="11.28515625" style="1" customWidth="1"/>
    <col min="6" max="6" width="4" style="1" customWidth="1"/>
    <col min="7" max="7" width="23.42578125" style="1" customWidth="1"/>
    <col min="8" max="8" width="14.28515625" style="1" customWidth="1"/>
    <col min="9" max="9" width="13.85546875" style="2" customWidth="1"/>
    <col min="10" max="10" width="14.42578125" style="2" customWidth="1"/>
    <col min="11" max="11" width="13" style="2" hidden="1" customWidth="1"/>
    <col min="12" max="12" width="13.28515625" style="2" hidden="1" customWidth="1"/>
    <col min="13" max="16384" width="8.85546875" style="2"/>
  </cols>
  <sheetData>
    <row r="1" spans="1:12" ht="15">
      <c r="J1" s="3" t="s">
        <v>140</v>
      </c>
    </row>
    <row r="2" spans="1:12" ht="12.75">
      <c r="G2" s="185" t="s">
        <v>141</v>
      </c>
      <c r="H2" s="185"/>
      <c r="I2" s="185"/>
      <c r="J2" s="185"/>
    </row>
    <row r="3" spans="1:12" ht="12.75">
      <c r="G3" s="185" t="s">
        <v>142</v>
      </c>
      <c r="H3" s="185"/>
      <c r="I3" s="185"/>
      <c r="J3" s="185"/>
    </row>
    <row r="4" spans="1:12" ht="12.75">
      <c r="G4" s="186" t="s">
        <v>123</v>
      </c>
      <c r="H4" s="186"/>
      <c r="I4" s="186"/>
      <c r="J4" s="186"/>
    </row>
    <row r="5" spans="1:12" ht="15">
      <c r="G5" s="4"/>
      <c r="H5" s="5"/>
      <c r="I5" s="5"/>
      <c r="J5" s="5"/>
    </row>
    <row r="6" spans="1:12" ht="66" customHeight="1">
      <c r="A6" s="187" t="s">
        <v>87</v>
      </c>
      <c r="B6" s="187"/>
      <c r="C6" s="187"/>
      <c r="D6" s="187"/>
      <c r="E6" s="187"/>
      <c r="F6" s="187"/>
      <c r="G6" s="187"/>
      <c r="H6" s="187"/>
      <c r="I6" s="188"/>
      <c r="J6" s="188"/>
    </row>
    <row r="7" spans="1:12" ht="15">
      <c r="A7" s="189" t="s">
        <v>143</v>
      </c>
      <c r="B7" s="192" t="s">
        <v>144</v>
      </c>
      <c r="C7" s="192" t="s">
        <v>145</v>
      </c>
      <c r="D7" s="189" t="s">
        <v>146</v>
      </c>
      <c r="E7" s="193" t="s">
        <v>147</v>
      </c>
      <c r="F7" s="189" t="s">
        <v>148</v>
      </c>
      <c r="G7" s="189" t="s">
        <v>149</v>
      </c>
      <c r="H7" s="196" t="s">
        <v>150</v>
      </c>
      <c r="I7" s="197"/>
      <c r="J7" s="198"/>
    </row>
    <row r="8" spans="1:12" ht="15">
      <c r="A8" s="190"/>
      <c r="B8" s="190"/>
      <c r="C8" s="190"/>
      <c r="D8" s="190"/>
      <c r="E8" s="190"/>
      <c r="F8" s="190"/>
      <c r="G8" s="194"/>
      <c r="H8" s="199" t="s">
        <v>152</v>
      </c>
      <c r="I8" s="196" t="s">
        <v>151</v>
      </c>
      <c r="J8" s="198"/>
    </row>
    <row r="9" spans="1:12">
      <c r="A9" s="191"/>
      <c r="B9" s="191"/>
      <c r="C9" s="191"/>
      <c r="D9" s="191"/>
      <c r="E9" s="191"/>
      <c r="F9" s="191"/>
      <c r="G9" s="195"/>
      <c r="H9" s="200"/>
      <c r="I9" s="6" t="s">
        <v>153</v>
      </c>
      <c r="J9" s="6" t="s">
        <v>62</v>
      </c>
    </row>
    <row r="10" spans="1:12">
      <c r="A10" s="7">
        <v>1</v>
      </c>
      <c r="B10" s="8">
        <v>2</v>
      </c>
      <c r="C10" s="8" t="s">
        <v>154</v>
      </c>
      <c r="D10" s="8" t="s">
        <v>134</v>
      </c>
      <c r="E10" s="8" t="s">
        <v>135</v>
      </c>
      <c r="F10" s="8" t="s">
        <v>136</v>
      </c>
      <c r="G10" s="7">
        <v>7</v>
      </c>
      <c r="H10" s="9">
        <v>8</v>
      </c>
      <c r="I10" s="10">
        <v>9</v>
      </c>
      <c r="J10" s="10">
        <v>10</v>
      </c>
    </row>
    <row r="11" spans="1:12" ht="48">
      <c r="A11" s="11">
        <v>1</v>
      </c>
      <c r="B11" s="11">
        <v>601</v>
      </c>
      <c r="C11" s="7"/>
      <c r="D11" s="7"/>
      <c r="E11" s="7"/>
      <c r="F11" s="7"/>
      <c r="G11" s="12" t="s">
        <v>155</v>
      </c>
      <c r="H11" s="13">
        <f>H12+H97+H108+H132+H165+H215+H261+H308+H352</f>
        <v>629509.25299999991</v>
      </c>
      <c r="I11" s="13">
        <f>I12+I97+I108+I132+I165+I215+I261+I308+I352</f>
        <v>458071.64699999994</v>
      </c>
      <c r="J11" s="13">
        <f>J12+J97+J108+J132+J165+J215+J261+J308+J352</f>
        <v>451086.75199999998</v>
      </c>
      <c r="K11" s="2">
        <v>1713729.2930000001</v>
      </c>
      <c r="L11" s="14">
        <f>H11-K11</f>
        <v>-1084220.04</v>
      </c>
    </row>
    <row r="12" spans="1:12" ht="24">
      <c r="A12" s="7"/>
      <c r="B12" s="7">
        <v>601</v>
      </c>
      <c r="C12" s="11" t="s">
        <v>156</v>
      </c>
      <c r="D12" s="11" t="s">
        <v>157</v>
      </c>
      <c r="E12" s="7"/>
      <c r="F12" s="7"/>
      <c r="G12" s="12" t="s">
        <v>158</v>
      </c>
      <c r="H12" s="13">
        <f>H13+H22+H37+H44+H50</f>
        <v>169606.12700000004</v>
      </c>
      <c r="I12" s="13">
        <f>I13+I22+I37+I44+I50</f>
        <v>169732.02700000003</v>
      </c>
      <c r="J12" s="13">
        <f>J13+J22+J37+J44+J50</f>
        <v>169609.42700000003</v>
      </c>
    </row>
    <row r="13" spans="1:12" ht="72">
      <c r="A13" s="7"/>
      <c r="B13" s="7">
        <v>601</v>
      </c>
      <c r="C13" s="15" t="s">
        <v>156</v>
      </c>
      <c r="D13" s="15" t="s">
        <v>159</v>
      </c>
      <c r="E13" s="16"/>
      <c r="F13" s="16"/>
      <c r="G13" s="17" t="s">
        <v>160</v>
      </c>
      <c r="H13" s="18">
        <f t="shared" ref="H13:J14" si="0">H14</f>
        <v>3714.2839999999997</v>
      </c>
      <c r="I13" s="18">
        <f t="shared" si="0"/>
        <v>3714.2839999999997</v>
      </c>
      <c r="J13" s="18">
        <f t="shared" si="0"/>
        <v>3714.2839999999997</v>
      </c>
    </row>
    <row r="14" spans="1:12" ht="60">
      <c r="A14" s="7"/>
      <c r="B14" s="7">
        <v>601</v>
      </c>
      <c r="C14" s="16" t="s">
        <v>156</v>
      </c>
      <c r="D14" s="16" t="s">
        <v>159</v>
      </c>
      <c r="E14" s="16" t="s">
        <v>161</v>
      </c>
      <c r="F14" s="19"/>
      <c r="G14" s="20" t="s">
        <v>162</v>
      </c>
      <c r="H14" s="21">
        <f t="shared" si="0"/>
        <v>3714.2839999999997</v>
      </c>
      <c r="I14" s="21">
        <f t="shared" si="0"/>
        <v>3714.2839999999997</v>
      </c>
      <c r="J14" s="21">
        <f t="shared" si="0"/>
        <v>3714.2839999999997</v>
      </c>
    </row>
    <row r="15" spans="1:12" ht="24">
      <c r="A15" s="7"/>
      <c r="B15" s="7">
        <v>601</v>
      </c>
      <c r="C15" s="8" t="s">
        <v>156</v>
      </c>
      <c r="D15" s="8" t="s">
        <v>159</v>
      </c>
      <c r="E15" s="8" t="s">
        <v>163</v>
      </c>
      <c r="F15" s="7"/>
      <c r="G15" s="6" t="s">
        <v>164</v>
      </c>
      <c r="H15" s="22">
        <f>H17</f>
        <v>3714.2839999999997</v>
      </c>
      <c r="I15" s="22">
        <f>I17</f>
        <v>3714.2839999999997</v>
      </c>
      <c r="J15" s="22">
        <f>J17</f>
        <v>3714.2839999999997</v>
      </c>
    </row>
    <row r="16" spans="1:12" ht="36">
      <c r="A16" s="7"/>
      <c r="B16" s="7">
        <v>601</v>
      </c>
      <c r="C16" s="8" t="s">
        <v>156</v>
      </c>
      <c r="D16" s="8" t="s">
        <v>159</v>
      </c>
      <c r="E16" s="23" t="s">
        <v>165</v>
      </c>
      <c r="F16" s="7"/>
      <c r="G16" s="6" t="s">
        <v>166</v>
      </c>
      <c r="H16" s="22">
        <f>H17</f>
        <v>3714.2839999999997</v>
      </c>
      <c r="I16" s="22">
        <f>I17</f>
        <v>3714.2839999999997</v>
      </c>
      <c r="J16" s="22">
        <f>J17</f>
        <v>3714.2839999999997</v>
      </c>
    </row>
    <row r="17" spans="1:12" ht="48">
      <c r="A17" s="7"/>
      <c r="B17" s="7">
        <v>601</v>
      </c>
      <c r="C17" s="8" t="s">
        <v>156</v>
      </c>
      <c r="D17" s="8" t="s">
        <v>159</v>
      </c>
      <c r="E17" s="8" t="s">
        <v>167</v>
      </c>
      <c r="F17" s="7"/>
      <c r="G17" s="6" t="s">
        <v>168</v>
      </c>
      <c r="H17" s="22">
        <f>H19+H20+H21</f>
        <v>3714.2839999999997</v>
      </c>
      <c r="I17" s="22">
        <f>I19+I20+I21</f>
        <v>3714.2839999999997</v>
      </c>
      <c r="J17" s="22">
        <f>J19+J20+J21</f>
        <v>3714.2839999999997</v>
      </c>
    </row>
    <row r="18" spans="1:12" ht="132">
      <c r="A18" s="7"/>
      <c r="B18" s="7">
        <v>601</v>
      </c>
      <c r="C18" s="8" t="s">
        <v>156</v>
      </c>
      <c r="D18" s="8" t="s">
        <v>159</v>
      </c>
      <c r="E18" s="8" t="s">
        <v>167</v>
      </c>
      <c r="F18" s="24" t="s">
        <v>169</v>
      </c>
      <c r="G18" s="25" t="s">
        <v>170</v>
      </c>
      <c r="H18" s="22">
        <f>H19+H20+H21</f>
        <v>3714.2839999999997</v>
      </c>
      <c r="I18" s="22">
        <f>I19+I20+I21</f>
        <v>3714.2839999999997</v>
      </c>
      <c r="J18" s="22">
        <f>J19+J20+J21</f>
        <v>3714.2839999999997</v>
      </c>
    </row>
    <row r="19" spans="1:12" ht="36">
      <c r="A19" s="7"/>
      <c r="B19" s="7">
        <v>601</v>
      </c>
      <c r="C19" s="8" t="s">
        <v>156</v>
      </c>
      <c r="D19" s="8" t="s">
        <v>159</v>
      </c>
      <c r="E19" s="8" t="s">
        <v>167</v>
      </c>
      <c r="F19" s="26" t="s">
        <v>171</v>
      </c>
      <c r="G19" s="27" t="s">
        <v>172</v>
      </c>
      <c r="H19" s="22">
        <v>2012.7529999999999</v>
      </c>
      <c r="I19" s="22">
        <v>2012.7529999999999</v>
      </c>
      <c r="J19" s="22">
        <v>2012.7529999999999</v>
      </c>
    </row>
    <row r="20" spans="1:12" ht="60">
      <c r="A20" s="7"/>
      <c r="B20" s="7">
        <v>601</v>
      </c>
      <c r="C20" s="8" t="s">
        <v>156</v>
      </c>
      <c r="D20" s="8" t="s">
        <v>159</v>
      </c>
      <c r="E20" s="8" t="s">
        <v>167</v>
      </c>
      <c r="F20" s="26" t="s">
        <v>173</v>
      </c>
      <c r="G20" s="27" t="s">
        <v>174</v>
      </c>
      <c r="H20" s="22">
        <v>840</v>
      </c>
      <c r="I20" s="22">
        <v>840</v>
      </c>
      <c r="J20" s="22">
        <v>840</v>
      </c>
    </row>
    <row r="21" spans="1:12" ht="84">
      <c r="A21" s="7"/>
      <c r="B21" s="7">
        <v>601</v>
      </c>
      <c r="C21" s="8" t="s">
        <v>156</v>
      </c>
      <c r="D21" s="8" t="s">
        <v>159</v>
      </c>
      <c r="E21" s="8" t="s">
        <v>167</v>
      </c>
      <c r="F21" s="26">
        <v>129</v>
      </c>
      <c r="G21" s="27" t="s">
        <v>175</v>
      </c>
      <c r="H21" s="22">
        <v>861.53099999999995</v>
      </c>
      <c r="I21" s="22">
        <v>861.53099999999995</v>
      </c>
      <c r="J21" s="22">
        <v>861.53099999999995</v>
      </c>
    </row>
    <row r="22" spans="1:12" ht="108">
      <c r="A22" s="7"/>
      <c r="B22" s="7">
        <v>601</v>
      </c>
      <c r="C22" s="28" t="s">
        <v>156</v>
      </c>
      <c r="D22" s="28" t="s">
        <v>187</v>
      </c>
      <c r="E22" s="28"/>
      <c r="F22" s="28"/>
      <c r="G22" s="17" t="s">
        <v>188</v>
      </c>
      <c r="H22" s="18">
        <f>H23</f>
        <v>76612.097000000009</v>
      </c>
      <c r="I22" s="18">
        <f>I23</f>
        <v>76612.097000000009</v>
      </c>
      <c r="J22" s="18">
        <f>J23</f>
        <v>76612.097000000009</v>
      </c>
      <c r="K22" s="2">
        <v>102472.447</v>
      </c>
      <c r="L22" s="14">
        <f>K22-H22</f>
        <v>25860.349999999991</v>
      </c>
    </row>
    <row r="23" spans="1:12" ht="60">
      <c r="A23" s="7"/>
      <c r="B23" s="7">
        <v>601</v>
      </c>
      <c r="C23" s="19" t="s">
        <v>156</v>
      </c>
      <c r="D23" s="19" t="s">
        <v>187</v>
      </c>
      <c r="E23" s="16" t="s">
        <v>161</v>
      </c>
      <c r="F23" s="19"/>
      <c r="G23" s="20" t="s">
        <v>162</v>
      </c>
      <c r="H23" s="21">
        <f t="shared" ref="H23:J24" si="1">H24</f>
        <v>76612.097000000009</v>
      </c>
      <c r="I23" s="21">
        <f t="shared" si="1"/>
        <v>76612.097000000009</v>
      </c>
      <c r="J23" s="21">
        <f t="shared" si="1"/>
        <v>76612.097000000009</v>
      </c>
      <c r="K23" s="2">
        <v>97074.106</v>
      </c>
      <c r="L23" s="14">
        <f>K23-H23</f>
        <v>20462.008999999991</v>
      </c>
    </row>
    <row r="24" spans="1:12" ht="24">
      <c r="A24" s="7"/>
      <c r="B24" s="7">
        <v>601</v>
      </c>
      <c r="C24" s="7" t="s">
        <v>156</v>
      </c>
      <c r="D24" s="7" t="s">
        <v>187</v>
      </c>
      <c r="E24" s="8" t="s">
        <v>163</v>
      </c>
      <c r="F24" s="7"/>
      <c r="G24" s="6" t="s">
        <v>164</v>
      </c>
      <c r="H24" s="22">
        <f t="shared" si="1"/>
        <v>76612.097000000009</v>
      </c>
      <c r="I24" s="22">
        <f t="shared" si="1"/>
        <v>76612.097000000009</v>
      </c>
      <c r="J24" s="22">
        <f t="shared" si="1"/>
        <v>76612.097000000009</v>
      </c>
    </row>
    <row r="25" spans="1:12" ht="36">
      <c r="A25" s="7"/>
      <c r="B25" s="7">
        <v>601</v>
      </c>
      <c r="C25" s="7" t="s">
        <v>156</v>
      </c>
      <c r="D25" s="7" t="s">
        <v>187</v>
      </c>
      <c r="E25" s="23" t="s">
        <v>165</v>
      </c>
      <c r="F25" s="7"/>
      <c r="G25" s="6" t="s">
        <v>166</v>
      </c>
      <c r="H25" s="22">
        <f>H26+H33</f>
        <v>76612.097000000009</v>
      </c>
      <c r="I25" s="22">
        <f>I26+I33</f>
        <v>76612.097000000009</v>
      </c>
      <c r="J25" s="22">
        <f>J26+J33</f>
        <v>76612.097000000009</v>
      </c>
    </row>
    <row r="26" spans="1:12" ht="48">
      <c r="A26" s="7"/>
      <c r="B26" s="7">
        <v>601</v>
      </c>
      <c r="C26" s="7" t="s">
        <v>156</v>
      </c>
      <c r="D26" s="7" t="s">
        <v>187</v>
      </c>
      <c r="E26" s="29" t="s">
        <v>189</v>
      </c>
      <c r="F26" s="7"/>
      <c r="G26" s="6" t="s">
        <v>190</v>
      </c>
      <c r="H26" s="22">
        <f>H27+H31</f>
        <v>53133.131000000001</v>
      </c>
      <c r="I26" s="22">
        <f>I27+I31</f>
        <v>53133.131000000001</v>
      </c>
      <c r="J26" s="22">
        <f>J27+J31</f>
        <v>53133.131000000001</v>
      </c>
    </row>
    <row r="27" spans="1:12" ht="132">
      <c r="A27" s="7"/>
      <c r="B27" s="7">
        <v>601</v>
      </c>
      <c r="C27" s="7" t="s">
        <v>156</v>
      </c>
      <c r="D27" s="7" t="s">
        <v>187</v>
      </c>
      <c r="E27" s="29" t="s">
        <v>189</v>
      </c>
      <c r="F27" s="24" t="s">
        <v>169</v>
      </c>
      <c r="G27" s="25" t="s">
        <v>170</v>
      </c>
      <c r="H27" s="22">
        <f>H28+H29+H30</f>
        <v>52421.43</v>
      </c>
      <c r="I27" s="22">
        <f>I28+I29+I30</f>
        <v>52421.43</v>
      </c>
      <c r="J27" s="22">
        <f>J28+J29+J30</f>
        <v>52421.43</v>
      </c>
    </row>
    <row r="28" spans="1:12" ht="36">
      <c r="A28" s="7"/>
      <c r="B28" s="7">
        <v>601</v>
      </c>
      <c r="C28" s="7" t="s">
        <v>156</v>
      </c>
      <c r="D28" s="7" t="s">
        <v>187</v>
      </c>
      <c r="E28" s="29" t="s">
        <v>189</v>
      </c>
      <c r="F28" s="26" t="s">
        <v>171</v>
      </c>
      <c r="G28" s="27" t="s">
        <v>172</v>
      </c>
      <c r="H28" s="22">
        <v>31762.235000000001</v>
      </c>
      <c r="I28" s="22">
        <v>31762.235000000001</v>
      </c>
      <c r="J28" s="22">
        <v>31762.235000000001</v>
      </c>
    </row>
    <row r="29" spans="1:12" ht="60">
      <c r="A29" s="7"/>
      <c r="B29" s="7">
        <v>601</v>
      </c>
      <c r="C29" s="7" t="s">
        <v>156</v>
      </c>
      <c r="D29" s="7" t="s">
        <v>187</v>
      </c>
      <c r="E29" s="29" t="s">
        <v>189</v>
      </c>
      <c r="F29" s="26" t="s">
        <v>173</v>
      </c>
      <c r="G29" s="27" t="s">
        <v>174</v>
      </c>
      <c r="H29" s="22">
        <v>8500</v>
      </c>
      <c r="I29" s="22">
        <v>8500</v>
      </c>
      <c r="J29" s="22">
        <v>8500</v>
      </c>
    </row>
    <row r="30" spans="1:12" ht="84">
      <c r="A30" s="7"/>
      <c r="B30" s="7">
        <v>601</v>
      </c>
      <c r="C30" s="7" t="s">
        <v>156</v>
      </c>
      <c r="D30" s="7" t="s">
        <v>187</v>
      </c>
      <c r="E30" s="29" t="s">
        <v>189</v>
      </c>
      <c r="F30" s="26">
        <v>129</v>
      </c>
      <c r="G30" s="27" t="s">
        <v>175</v>
      </c>
      <c r="H30" s="22">
        <v>12159.195</v>
      </c>
      <c r="I30" s="22">
        <v>12159.195</v>
      </c>
      <c r="J30" s="22">
        <v>12159.195</v>
      </c>
    </row>
    <row r="31" spans="1:12" ht="48">
      <c r="A31" s="7"/>
      <c r="B31" s="7">
        <v>601</v>
      </c>
      <c r="C31" s="7" t="s">
        <v>156</v>
      </c>
      <c r="D31" s="7" t="s">
        <v>187</v>
      </c>
      <c r="E31" s="29" t="s">
        <v>189</v>
      </c>
      <c r="F31" s="24" t="s">
        <v>182</v>
      </c>
      <c r="G31" s="25" t="s">
        <v>183</v>
      </c>
      <c r="H31" s="22">
        <f>H32</f>
        <v>711.70100000000002</v>
      </c>
      <c r="I31" s="22">
        <f>I32</f>
        <v>711.70100000000002</v>
      </c>
      <c r="J31" s="22">
        <f>J32</f>
        <v>711.70100000000002</v>
      </c>
    </row>
    <row r="32" spans="1:12" ht="24">
      <c r="A32" s="7"/>
      <c r="B32" s="7">
        <v>601</v>
      </c>
      <c r="C32" s="7" t="s">
        <v>156</v>
      </c>
      <c r="D32" s="7" t="s">
        <v>187</v>
      </c>
      <c r="E32" s="29" t="s">
        <v>189</v>
      </c>
      <c r="F32" s="7" t="s">
        <v>184</v>
      </c>
      <c r="G32" s="6" t="s">
        <v>185</v>
      </c>
      <c r="H32" s="22">
        <v>711.70100000000002</v>
      </c>
      <c r="I32" s="22">
        <v>711.70100000000002</v>
      </c>
      <c r="J32" s="22">
        <v>711.70100000000002</v>
      </c>
    </row>
    <row r="33" spans="1:10" ht="84">
      <c r="A33" s="7"/>
      <c r="B33" s="7">
        <v>601</v>
      </c>
      <c r="C33" s="7" t="s">
        <v>156</v>
      </c>
      <c r="D33" s="7" t="s">
        <v>187</v>
      </c>
      <c r="E33" s="8" t="s">
        <v>191</v>
      </c>
      <c r="F33" s="26"/>
      <c r="G33" s="27" t="s">
        <v>192</v>
      </c>
      <c r="H33" s="22">
        <f>H34</f>
        <v>23478.966</v>
      </c>
      <c r="I33" s="22">
        <f>I34</f>
        <v>23478.966</v>
      </c>
      <c r="J33" s="22">
        <f>J34</f>
        <v>23478.966</v>
      </c>
    </row>
    <row r="34" spans="1:10" ht="132">
      <c r="A34" s="7"/>
      <c r="B34" s="7">
        <v>601</v>
      </c>
      <c r="C34" s="7" t="s">
        <v>156</v>
      </c>
      <c r="D34" s="7" t="s">
        <v>187</v>
      </c>
      <c r="E34" s="8" t="s">
        <v>191</v>
      </c>
      <c r="F34" s="24" t="s">
        <v>169</v>
      </c>
      <c r="G34" s="25" t="s">
        <v>170</v>
      </c>
      <c r="H34" s="22">
        <f>H35+H36</f>
        <v>23478.966</v>
      </c>
      <c r="I34" s="22">
        <f>I35+I36</f>
        <v>23478.966</v>
      </c>
      <c r="J34" s="22">
        <f>J35+J36</f>
        <v>23478.966</v>
      </c>
    </row>
    <row r="35" spans="1:10" ht="36">
      <c r="A35" s="7"/>
      <c r="B35" s="7">
        <v>601</v>
      </c>
      <c r="C35" s="7" t="s">
        <v>156</v>
      </c>
      <c r="D35" s="7" t="s">
        <v>187</v>
      </c>
      <c r="E35" s="8" t="s">
        <v>191</v>
      </c>
      <c r="F35" s="26" t="s">
        <v>171</v>
      </c>
      <c r="G35" s="27" t="s">
        <v>172</v>
      </c>
      <c r="H35" s="22">
        <v>18033</v>
      </c>
      <c r="I35" s="22">
        <v>18033</v>
      </c>
      <c r="J35" s="22">
        <v>18033</v>
      </c>
    </row>
    <row r="36" spans="1:10" ht="84">
      <c r="A36" s="7"/>
      <c r="B36" s="7">
        <v>601</v>
      </c>
      <c r="C36" s="7" t="s">
        <v>156</v>
      </c>
      <c r="D36" s="7" t="s">
        <v>187</v>
      </c>
      <c r="E36" s="8" t="s">
        <v>191</v>
      </c>
      <c r="F36" s="26">
        <v>129</v>
      </c>
      <c r="G36" s="27" t="s">
        <v>175</v>
      </c>
      <c r="H36" s="22">
        <v>5445.9660000000003</v>
      </c>
      <c r="I36" s="22">
        <v>5445.9660000000003</v>
      </c>
      <c r="J36" s="22">
        <v>5445.9660000000003</v>
      </c>
    </row>
    <row r="37" spans="1:10">
      <c r="A37" s="7"/>
      <c r="B37" s="7">
        <v>601</v>
      </c>
      <c r="C37" s="28" t="s">
        <v>156</v>
      </c>
      <c r="D37" s="15" t="s">
        <v>193</v>
      </c>
      <c r="E37" s="15"/>
      <c r="F37" s="30"/>
      <c r="G37" s="31" t="s">
        <v>194</v>
      </c>
      <c r="H37" s="18">
        <f t="shared" ref="H37:J42" si="2">H38</f>
        <v>15.2</v>
      </c>
      <c r="I37" s="18">
        <f t="shared" si="2"/>
        <v>138.1</v>
      </c>
      <c r="J37" s="18">
        <f t="shared" si="2"/>
        <v>14.8</v>
      </c>
    </row>
    <row r="38" spans="1:10" ht="60">
      <c r="A38" s="7"/>
      <c r="B38" s="7">
        <v>601</v>
      </c>
      <c r="C38" s="19" t="s">
        <v>156</v>
      </c>
      <c r="D38" s="16" t="s">
        <v>193</v>
      </c>
      <c r="E38" s="16" t="s">
        <v>161</v>
      </c>
      <c r="F38" s="19"/>
      <c r="G38" s="20" t="s">
        <v>162</v>
      </c>
      <c r="H38" s="21">
        <f>H39</f>
        <v>15.2</v>
      </c>
      <c r="I38" s="21">
        <f t="shared" si="2"/>
        <v>138.1</v>
      </c>
      <c r="J38" s="21">
        <f t="shared" si="2"/>
        <v>14.8</v>
      </c>
    </row>
    <row r="39" spans="1:10" ht="48">
      <c r="A39" s="7"/>
      <c r="B39" s="7">
        <v>601</v>
      </c>
      <c r="C39" s="97" t="s">
        <v>156</v>
      </c>
      <c r="D39" s="98" t="s">
        <v>193</v>
      </c>
      <c r="E39" s="98" t="s">
        <v>195</v>
      </c>
      <c r="F39" s="97"/>
      <c r="G39" s="99" t="s">
        <v>196</v>
      </c>
      <c r="H39" s="22">
        <f>H40</f>
        <v>15.2</v>
      </c>
      <c r="I39" s="22">
        <f t="shared" si="2"/>
        <v>138.1</v>
      </c>
      <c r="J39" s="22">
        <f t="shared" si="2"/>
        <v>14.8</v>
      </c>
    </row>
    <row r="40" spans="1:10" ht="60">
      <c r="A40" s="7"/>
      <c r="B40" s="7">
        <v>601</v>
      </c>
      <c r="C40" s="97" t="s">
        <v>156</v>
      </c>
      <c r="D40" s="98" t="s">
        <v>193</v>
      </c>
      <c r="E40" s="98" t="s">
        <v>197</v>
      </c>
      <c r="F40" s="98"/>
      <c r="G40" s="99" t="s">
        <v>198</v>
      </c>
      <c r="H40" s="22">
        <f t="shared" si="2"/>
        <v>15.2</v>
      </c>
      <c r="I40" s="22">
        <f t="shared" si="2"/>
        <v>138.1</v>
      </c>
      <c r="J40" s="22">
        <f t="shared" si="2"/>
        <v>14.8</v>
      </c>
    </row>
    <row r="41" spans="1:10" ht="96">
      <c r="A41" s="7"/>
      <c r="B41" s="7">
        <v>601</v>
      </c>
      <c r="C41" s="7" t="s">
        <v>156</v>
      </c>
      <c r="D41" s="8" t="s">
        <v>193</v>
      </c>
      <c r="E41" s="29" t="s">
        <v>199</v>
      </c>
      <c r="F41" s="26"/>
      <c r="G41" s="32" t="s">
        <v>200</v>
      </c>
      <c r="H41" s="33">
        <f t="shared" si="2"/>
        <v>15.2</v>
      </c>
      <c r="I41" s="33">
        <f t="shared" si="2"/>
        <v>138.1</v>
      </c>
      <c r="J41" s="33">
        <f t="shared" si="2"/>
        <v>14.8</v>
      </c>
    </row>
    <row r="42" spans="1:10" ht="48">
      <c r="A42" s="7"/>
      <c r="B42" s="7">
        <v>601</v>
      </c>
      <c r="C42" s="7" t="s">
        <v>156</v>
      </c>
      <c r="D42" s="8" t="s">
        <v>193</v>
      </c>
      <c r="E42" s="29" t="s">
        <v>199</v>
      </c>
      <c r="F42" s="24" t="s">
        <v>182</v>
      </c>
      <c r="G42" s="25" t="s">
        <v>183</v>
      </c>
      <c r="H42" s="33">
        <f t="shared" si="2"/>
        <v>15.2</v>
      </c>
      <c r="I42" s="33">
        <f t="shared" si="2"/>
        <v>138.1</v>
      </c>
      <c r="J42" s="33">
        <f>J43</f>
        <v>14.8</v>
      </c>
    </row>
    <row r="43" spans="1:10" ht="24">
      <c r="A43" s="7"/>
      <c r="B43" s="7">
        <v>601</v>
      </c>
      <c r="C43" s="7" t="s">
        <v>156</v>
      </c>
      <c r="D43" s="8" t="s">
        <v>193</v>
      </c>
      <c r="E43" s="29" t="s">
        <v>199</v>
      </c>
      <c r="F43" s="7" t="s">
        <v>184</v>
      </c>
      <c r="G43" s="6" t="s">
        <v>185</v>
      </c>
      <c r="H43" s="22">
        <v>15.2</v>
      </c>
      <c r="I43" s="22">
        <v>138.1</v>
      </c>
      <c r="J43" s="22">
        <v>14.8</v>
      </c>
    </row>
    <row r="44" spans="1:10">
      <c r="A44" s="7"/>
      <c r="B44" s="7">
        <v>601</v>
      </c>
      <c r="C44" s="28" t="s">
        <v>156</v>
      </c>
      <c r="D44" s="28" t="s">
        <v>138</v>
      </c>
      <c r="E44" s="15"/>
      <c r="F44" s="28"/>
      <c r="G44" s="17" t="s">
        <v>203</v>
      </c>
      <c r="H44" s="18">
        <f>H47</f>
        <v>2000</v>
      </c>
      <c r="I44" s="18">
        <f>I47</f>
        <v>2000</v>
      </c>
      <c r="J44" s="18">
        <f>J47</f>
        <v>2000</v>
      </c>
    </row>
    <row r="45" spans="1:10" ht="36">
      <c r="A45" s="7"/>
      <c r="B45" s="7">
        <v>601</v>
      </c>
      <c r="C45" s="7" t="s">
        <v>156</v>
      </c>
      <c r="D45" s="7" t="s">
        <v>138</v>
      </c>
      <c r="E45" s="8" t="s">
        <v>176</v>
      </c>
      <c r="F45" s="8"/>
      <c r="G45" s="6" t="s">
        <v>177</v>
      </c>
      <c r="H45" s="22">
        <f>H47</f>
        <v>2000</v>
      </c>
      <c r="I45" s="22">
        <f>I47</f>
        <v>2000</v>
      </c>
      <c r="J45" s="22">
        <f>J47</f>
        <v>2000</v>
      </c>
    </row>
    <row r="46" spans="1:10" ht="24">
      <c r="A46" s="7"/>
      <c r="B46" s="7">
        <v>601</v>
      </c>
      <c r="C46" s="7" t="s">
        <v>156</v>
      </c>
      <c r="D46" s="7" t="s">
        <v>138</v>
      </c>
      <c r="E46" s="8" t="s">
        <v>204</v>
      </c>
      <c r="F46" s="8"/>
      <c r="G46" s="6" t="s">
        <v>205</v>
      </c>
      <c r="H46" s="22">
        <f>H47</f>
        <v>2000</v>
      </c>
      <c r="I46" s="22">
        <f>I47</f>
        <v>2000</v>
      </c>
      <c r="J46" s="22">
        <f>J47</f>
        <v>2000</v>
      </c>
    </row>
    <row r="47" spans="1:10" ht="36">
      <c r="A47" s="7"/>
      <c r="B47" s="7">
        <v>601</v>
      </c>
      <c r="C47" s="7" t="s">
        <v>156</v>
      </c>
      <c r="D47" s="7" t="s">
        <v>138</v>
      </c>
      <c r="E47" s="8" t="s">
        <v>206</v>
      </c>
      <c r="F47" s="7"/>
      <c r="G47" s="6" t="s">
        <v>207</v>
      </c>
      <c r="H47" s="22">
        <f>H49</f>
        <v>2000</v>
      </c>
      <c r="I47" s="22">
        <f>I49</f>
        <v>2000</v>
      </c>
      <c r="J47" s="22">
        <f>J49</f>
        <v>2000</v>
      </c>
    </row>
    <row r="48" spans="1:10" ht="24">
      <c r="A48" s="7"/>
      <c r="B48" s="7">
        <v>601</v>
      </c>
      <c r="C48" s="7" t="s">
        <v>156</v>
      </c>
      <c r="D48" s="7" t="s">
        <v>138</v>
      </c>
      <c r="E48" s="8" t="s">
        <v>206</v>
      </c>
      <c r="F48" s="7">
        <v>800</v>
      </c>
      <c r="G48" s="6" t="s">
        <v>208</v>
      </c>
      <c r="H48" s="22">
        <f>H49</f>
        <v>2000</v>
      </c>
      <c r="I48" s="22">
        <f>I49</f>
        <v>2000</v>
      </c>
      <c r="J48" s="22">
        <f>J49</f>
        <v>2000</v>
      </c>
    </row>
    <row r="49" spans="1:12">
      <c r="A49" s="7"/>
      <c r="B49" s="7">
        <v>601</v>
      </c>
      <c r="C49" s="7" t="s">
        <v>156</v>
      </c>
      <c r="D49" s="7" t="s">
        <v>138</v>
      </c>
      <c r="E49" s="8" t="s">
        <v>206</v>
      </c>
      <c r="F49" s="7" t="s">
        <v>209</v>
      </c>
      <c r="G49" s="6" t="s">
        <v>210</v>
      </c>
      <c r="H49" s="22">
        <v>2000</v>
      </c>
      <c r="I49" s="22">
        <v>2000</v>
      </c>
      <c r="J49" s="22">
        <v>2000</v>
      </c>
    </row>
    <row r="50" spans="1:12" ht="36">
      <c r="A50" s="7"/>
      <c r="B50" s="7">
        <v>601</v>
      </c>
      <c r="C50" s="28" t="s">
        <v>156</v>
      </c>
      <c r="D50" s="28" t="s">
        <v>211</v>
      </c>
      <c r="E50" s="15"/>
      <c r="F50" s="28"/>
      <c r="G50" s="17" t="s">
        <v>212</v>
      </c>
      <c r="H50" s="18">
        <f>H57+H51</f>
        <v>87264.546000000017</v>
      </c>
      <c r="I50" s="18">
        <f>I57+I51</f>
        <v>87267.546000000017</v>
      </c>
      <c r="J50" s="18">
        <f>J57+J51</f>
        <v>87268.246000000014</v>
      </c>
      <c r="K50" s="18" t="e">
        <f>K57+#REF!+#REF!</f>
        <v>#REF!</v>
      </c>
      <c r="L50" s="18" t="e">
        <f>L57+#REF!+#REF!</f>
        <v>#REF!</v>
      </c>
    </row>
    <row r="51" spans="1:12" ht="72">
      <c r="A51" s="7"/>
      <c r="B51" s="7">
        <v>601</v>
      </c>
      <c r="C51" s="19" t="s">
        <v>156</v>
      </c>
      <c r="D51" s="19" t="s">
        <v>211</v>
      </c>
      <c r="E51" s="16" t="s">
        <v>525</v>
      </c>
      <c r="F51" s="19"/>
      <c r="G51" s="20" t="s">
        <v>526</v>
      </c>
      <c r="H51" s="21">
        <f>H52</f>
        <v>19.134</v>
      </c>
      <c r="I51" s="21">
        <f t="shared" ref="I51:J55" si="3">I52</f>
        <v>19.134</v>
      </c>
      <c r="J51" s="21">
        <f t="shared" si="3"/>
        <v>19.134</v>
      </c>
      <c r="L51" s="14"/>
    </row>
    <row r="52" spans="1:12" ht="108">
      <c r="A52" s="7"/>
      <c r="B52" s="7">
        <v>601</v>
      </c>
      <c r="C52" s="7" t="s">
        <v>156</v>
      </c>
      <c r="D52" s="7" t="s">
        <v>211</v>
      </c>
      <c r="E52" s="8" t="s">
        <v>527</v>
      </c>
      <c r="F52" s="7"/>
      <c r="G52" s="6" t="s">
        <v>528</v>
      </c>
      <c r="H52" s="22">
        <f>H53</f>
        <v>19.134</v>
      </c>
      <c r="I52" s="22">
        <f t="shared" si="3"/>
        <v>19.134</v>
      </c>
      <c r="J52" s="22">
        <f t="shared" si="3"/>
        <v>19.134</v>
      </c>
      <c r="L52" s="14"/>
    </row>
    <row r="53" spans="1:12" ht="48">
      <c r="A53" s="7"/>
      <c r="B53" s="7">
        <v>601</v>
      </c>
      <c r="C53" s="7" t="s">
        <v>156</v>
      </c>
      <c r="D53" s="7" t="s">
        <v>211</v>
      </c>
      <c r="E53" s="8" t="s">
        <v>529</v>
      </c>
      <c r="F53" s="7"/>
      <c r="G53" s="6" t="s">
        <v>530</v>
      </c>
      <c r="H53" s="22">
        <f>H54</f>
        <v>19.134</v>
      </c>
      <c r="I53" s="22">
        <f t="shared" si="3"/>
        <v>19.134</v>
      </c>
      <c r="J53" s="22">
        <f t="shared" si="3"/>
        <v>19.134</v>
      </c>
      <c r="L53" s="14"/>
    </row>
    <row r="54" spans="1:12" ht="60">
      <c r="A54" s="7"/>
      <c r="B54" s="7">
        <v>601</v>
      </c>
      <c r="C54" s="7" t="s">
        <v>156</v>
      </c>
      <c r="D54" s="7" t="s">
        <v>211</v>
      </c>
      <c r="E54" s="41" t="s">
        <v>20</v>
      </c>
      <c r="F54" s="28"/>
      <c r="G54" s="6" t="s">
        <v>19</v>
      </c>
      <c r="H54" s="22">
        <f>H55</f>
        <v>19.134</v>
      </c>
      <c r="I54" s="22">
        <f t="shared" si="3"/>
        <v>19.134</v>
      </c>
      <c r="J54" s="22">
        <f t="shared" si="3"/>
        <v>19.134</v>
      </c>
      <c r="L54" s="14"/>
    </row>
    <row r="55" spans="1:12" ht="48">
      <c r="A55" s="7"/>
      <c r="B55" s="7">
        <v>601</v>
      </c>
      <c r="C55" s="7" t="s">
        <v>156</v>
      </c>
      <c r="D55" s="7" t="s">
        <v>211</v>
      </c>
      <c r="E55" s="41" t="s">
        <v>20</v>
      </c>
      <c r="F55" s="24" t="s">
        <v>182</v>
      </c>
      <c r="G55" s="25" t="s">
        <v>183</v>
      </c>
      <c r="H55" s="54">
        <f>H56</f>
        <v>19.134</v>
      </c>
      <c r="I55" s="54">
        <f t="shared" si="3"/>
        <v>19.134</v>
      </c>
      <c r="J55" s="54">
        <f t="shared" si="3"/>
        <v>19.134</v>
      </c>
      <c r="L55" s="14"/>
    </row>
    <row r="56" spans="1:12" ht="24">
      <c r="A56" s="7"/>
      <c r="B56" s="7">
        <v>601</v>
      </c>
      <c r="C56" s="7" t="s">
        <v>156</v>
      </c>
      <c r="D56" s="7" t="s">
        <v>211</v>
      </c>
      <c r="E56" s="41" t="s">
        <v>20</v>
      </c>
      <c r="F56" s="7" t="s">
        <v>184</v>
      </c>
      <c r="G56" s="6" t="s">
        <v>185</v>
      </c>
      <c r="H56" s="54">
        <v>19.134</v>
      </c>
      <c r="I56" s="55">
        <v>19.134</v>
      </c>
      <c r="J56" s="55">
        <v>19.134</v>
      </c>
      <c r="L56" s="14"/>
    </row>
    <row r="57" spans="1:12" ht="60">
      <c r="A57" s="7"/>
      <c r="B57" s="7">
        <v>601</v>
      </c>
      <c r="C57" s="19" t="s">
        <v>156</v>
      </c>
      <c r="D57" s="19" t="s">
        <v>211</v>
      </c>
      <c r="E57" s="16" t="s">
        <v>161</v>
      </c>
      <c r="F57" s="19"/>
      <c r="G57" s="20" t="s">
        <v>162</v>
      </c>
      <c r="H57" s="21">
        <f>H58+H85</f>
        <v>87245.412000000011</v>
      </c>
      <c r="I57" s="21">
        <f>I58+I85</f>
        <v>87248.412000000011</v>
      </c>
      <c r="J57" s="21">
        <f>J58+J85</f>
        <v>87249.112000000008</v>
      </c>
    </row>
    <row r="58" spans="1:12" ht="48">
      <c r="A58" s="7"/>
      <c r="B58" s="7">
        <v>601</v>
      </c>
      <c r="C58" s="7" t="s">
        <v>156</v>
      </c>
      <c r="D58" s="7" t="s">
        <v>211</v>
      </c>
      <c r="E58" s="8" t="s">
        <v>195</v>
      </c>
      <c r="F58" s="7"/>
      <c r="G58" s="6" t="s">
        <v>196</v>
      </c>
      <c r="H58" s="22">
        <f>H59+H78</f>
        <v>59242.014000000003</v>
      </c>
      <c r="I58" s="22">
        <f>I59+I78</f>
        <v>59245.014000000003</v>
      </c>
      <c r="J58" s="22">
        <f>J59+J78</f>
        <v>59245.714000000007</v>
      </c>
    </row>
    <row r="59" spans="1:12" ht="72">
      <c r="A59" s="7"/>
      <c r="B59" s="7">
        <v>601</v>
      </c>
      <c r="C59" s="7" t="s">
        <v>156</v>
      </c>
      <c r="D59" s="7" t="s">
        <v>211</v>
      </c>
      <c r="E59" s="8" t="s">
        <v>213</v>
      </c>
      <c r="F59" s="7"/>
      <c r="G59" s="6" t="s">
        <v>214</v>
      </c>
      <c r="H59" s="22">
        <f>H60+H70+H75</f>
        <v>58852.914000000004</v>
      </c>
      <c r="I59" s="22">
        <f>I60+I70+I75</f>
        <v>58852.914000000004</v>
      </c>
      <c r="J59" s="22">
        <f>J60+J70+J75</f>
        <v>58852.914000000004</v>
      </c>
    </row>
    <row r="60" spans="1:12" ht="36">
      <c r="A60" s="7"/>
      <c r="B60" s="7">
        <v>601</v>
      </c>
      <c r="C60" s="7" t="s">
        <v>156</v>
      </c>
      <c r="D60" s="7" t="s">
        <v>211</v>
      </c>
      <c r="E60" s="8" t="s">
        <v>215</v>
      </c>
      <c r="F60" s="26"/>
      <c r="G60" s="32" t="s">
        <v>216</v>
      </c>
      <c r="H60" s="34">
        <f>H61+H65+H68</f>
        <v>57606.052000000003</v>
      </c>
      <c r="I60" s="34">
        <f>I61+I65+I68</f>
        <v>57606.052000000003</v>
      </c>
      <c r="J60" s="34">
        <f>J61+J65+J68</f>
        <v>57606.052000000003</v>
      </c>
    </row>
    <row r="61" spans="1:12" ht="132">
      <c r="A61" s="7"/>
      <c r="B61" s="7">
        <v>601</v>
      </c>
      <c r="C61" s="7" t="s">
        <v>156</v>
      </c>
      <c r="D61" s="7" t="s">
        <v>211</v>
      </c>
      <c r="E61" s="8" t="s">
        <v>215</v>
      </c>
      <c r="F61" s="24" t="s">
        <v>169</v>
      </c>
      <c r="G61" s="25" t="s">
        <v>170</v>
      </c>
      <c r="H61" s="34">
        <f>H62+H63+H64</f>
        <v>30596.093000000001</v>
      </c>
      <c r="I61" s="34">
        <f>I62+I63+I64</f>
        <v>30596.093000000001</v>
      </c>
      <c r="J61" s="34">
        <f>J62+J63+J64</f>
        <v>30596.093000000001</v>
      </c>
    </row>
    <row r="62" spans="1:12" ht="24">
      <c r="A62" s="7"/>
      <c r="B62" s="7">
        <v>601</v>
      </c>
      <c r="C62" s="7" t="s">
        <v>156</v>
      </c>
      <c r="D62" s="7" t="s">
        <v>211</v>
      </c>
      <c r="E62" s="8" t="s">
        <v>215</v>
      </c>
      <c r="F62" s="26" t="s">
        <v>217</v>
      </c>
      <c r="G62" s="27" t="s">
        <v>218</v>
      </c>
      <c r="H62" s="34">
        <v>23486.400000000001</v>
      </c>
      <c r="I62" s="34">
        <v>23486.400000000001</v>
      </c>
      <c r="J62" s="34">
        <v>23486.400000000001</v>
      </c>
    </row>
    <row r="63" spans="1:12" ht="36">
      <c r="A63" s="7"/>
      <c r="B63" s="7">
        <v>601</v>
      </c>
      <c r="C63" s="7" t="s">
        <v>156</v>
      </c>
      <c r="D63" s="7" t="s">
        <v>211</v>
      </c>
      <c r="E63" s="8" t="s">
        <v>215</v>
      </c>
      <c r="F63" s="26">
        <v>112</v>
      </c>
      <c r="G63" s="27" t="s">
        <v>219</v>
      </c>
      <c r="H63" s="34">
        <v>16.8</v>
      </c>
      <c r="I63" s="34">
        <v>16.8</v>
      </c>
      <c r="J63" s="34">
        <v>16.8</v>
      </c>
    </row>
    <row r="64" spans="1:12" ht="72">
      <c r="A64" s="7"/>
      <c r="B64" s="7">
        <v>601</v>
      </c>
      <c r="C64" s="7" t="s">
        <v>156</v>
      </c>
      <c r="D64" s="7" t="s">
        <v>211</v>
      </c>
      <c r="E64" s="8" t="s">
        <v>215</v>
      </c>
      <c r="F64" s="26">
        <v>119</v>
      </c>
      <c r="G64" s="27" t="s">
        <v>220</v>
      </c>
      <c r="H64" s="34">
        <v>7092.893</v>
      </c>
      <c r="I64" s="34">
        <v>7092.893</v>
      </c>
      <c r="J64" s="34">
        <v>7092.893</v>
      </c>
    </row>
    <row r="65" spans="1:12" ht="48">
      <c r="A65" s="7"/>
      <c r="B65" s="7">
        <v>601</v>
      </c>
      <c r="C65" s="7" t="s">
        <v>156</v>
      </c>
      <c r="D65" s="7" t="s">
        <v>211</v>
      </c>
      <c r="E65" s="8" t="s">
        <v>215</v>
      </c>
      <c r="F65" s="24" t="s">
        <v>182</v>
      </c>
      <c r="G65" s="25" t="s">
        <v>183</v>
      </c>
      <c r="H65" s="34">
        <f>H66+H67</f>
        <v>26956.743000000002</v>
      </c>
      <c r="I65" s="34">
        <f>I66+I67</f>
        <v>26956.743000000002</v>
      </c>
      <c r="J65" s="34">
        <f>J66+J67</f>
        <v>26956.743000000002</v>
      </c>
    </row>
    <row r="66" spans="1:12" ht="24">
      <c r="A66" s="7"/>
      <c r="B66" s="7">
        <v>601</v>
      </c>
      <c r="C66" s="7" t="s">
        <v>156</v>
      </c>
      <c r="D66" s="7" t="s">
        <v>211</v>
      </c>
      <c r="E66" s="8" t="s">
        <v>215</v>
      </c>
      <c r="F66" s="7" t="s">
        <v>184</v>
      </c>
      <c r="G66" s="6" t="s">
        <v>185</v>
      </c>
      <c r="H66" s="34">
        <v>22629.668000000001</v>
      </c>
      <c r="I66" s="34">
        <v>22629.668000000001</v>
      </c>
      <c r="J66" s="34">
        <v>22629.668000000001</v>
      </c>
    </row>
    <row r="67" spans="1:12" ht="24">
      <c r="A67" s="7"/>
      <c r="B67" s="7">
        <v>601</v>
      </c>
      <c r="C67" s="7" t="s">
        <v>156</v>
      </c>
      <c r="D67" s="7" t="s">
        <v>211</v>
      </c>
      <c r="E67" s="8" t="s">
        <v>215</v>
      </c>
      <c r="F67" s="7">
        <v>247</v>
      </c>
      <c r="G67" s="6" t="s">
        <v>221</v>
      </c>
      <c r="H67" s="34">
        <v>4327.0749999999998</v>
      </c>
      <c r="I67" s="34">
        <v>4327.0749999999998</v>
      </c>
      <c r="J67" s="34">
        <v>4327.0749999999998</v>
      </c>
    </row>
    <row r="68" spans="1:12" ht="24">
      <c r="A68" s="7"/>
      <c r="B68" s="7">
        <v>601</v>
      </c>
      <c r="C68" s="7" t="s">
        <v>156</v>
      </c>
      <c r="D68" s="7" t="s">
        <v>211</v>
      </c>
      <c r="E68" s="8" t="s">
        <v>215</v>
      </c>
      <c r="F68" s="24" t="s">
        <v>222</v>
      </c>
      <c r="G68" s="25" t="s">
        <v>208</v>
      </c>
      <c r="H68" s="22">
        <f>H69</f>
        <v>53.216000000000001</v>
      </c>
      <c r="I68" s="22">
        <f>I69</f>
        <v>53.216000000000001</v>
      </c>
      <c r="J68" s="22">
        <f>J69</f>
        <v>53.216000000000001</v>
      </c>
    </row>
    <row r="69" spans="1:12" ht="24">
      <c r="A69" s="7"/>
      <c r="B69" s="7">
        <v>601</v>
      </c>
      <c r="C69" s="7" t="s">
        <v>156</v>
      </c>
      <c r="D69" s="7" t="s">
        <v>211</v>
      </c>
      <c r="E69" s="8" t="s">
        <v>215</v>
      </c>
      <c r="F69" s="7" t="s">
        <v>223</v>
      </c>
      <c r="G69" s="27" t="s">
        <v>224</v>
      </c>
      <c r="H69" s="22">
        <v>53.216000000000001</v>
      </c>
      <c r="I69" s="22">
        <v>53.216000000000001</v>
      </c>
      <c r="J69" s="22">
        <v>53.216000000000001</v>
      </c>
    </row>
    <row r="70" spans="1:12" ht="36">
      <c r="A70" s="7"/>
      <c r="B70" s="7">
        <v>601</v>
      </c>
      <c r="C70" s="7" t="s">
        <v>156</v>
      </c>
      <c r="D70" s="7" t="s">
        <v>211</v>
      </c>
      <c r="E70" s="8" t="s">
        <v>225</v>
      </c>
      <c r="F70" s="7"/>
      <c r="G70" s="6" t="s">
        <v>226</v>
      </c>
      <c r="H70" s="22">
        <f>H71+H73</f>
        <v>486</v>
      </c>
      <c r="I70" s="22">
        <f>I71+I73</f>
        <v>486</v>
      </c>
      <c r="J70" s="22">
        <f>J71+J73</f>
        <v>486</v>
      </c>
    </row>
    <row r="71" spans="1:12" ht="48">
      <c r="A71" s="7"/>
      <c r="B71" s="7">
        <v>601</v>
      </c>
      <c r="C71" s="7" t="s">
        <v>156</v>
      </c>
      <c r="D71" s="7" t="s">
        <v>211</v>
      </c>
      <c r="E71" s="8" t="s">
        <v>225</v>
      </c>
      <c r="F71" s="24" t="s">
        <v>182</v>
      </c>
      <c r="G71" s="25" t="s">
        <v>183</v>
      </c>
      <c r="H71" s="22">
        <f>H72</f>
        <v>364</v>
      </c>
      <c r="I71" s="22">
        <f>I72</f>
        <v>364</v>
      </c>
      <c r="J71" s="22">
        <f>J72</f>
        <v>364</v>
      </c>
    </row>
    <row r="72" spans="1:12" ht="24">
      <c r="A72" s="7"/>
      <c r="B72" s="7">
        <v>601</v>
      </c>
      <c r="C72" s="7" t="s">
        <v>156</v>
      </c>
      <c r="D72" s="7" t="s">
        <v>211</v>
      </c>
      <c r="E72" s="8" t="s">
        <v>225</v>
      </c>
      <c r="F72" s="7" t="s">
        <v>184</v>
      </c>
      <c r="G72" s="6" t="s">
        <v>185</v>
      </c>
      <c r="H72" s="22">
        <v>364</v>
      </c>
      <c r="I72" s="22">
        <v>364</v>
      </c>
      <c r="J72" s="22">
        <v>364</v>
      </c>
    </row>
    <row r="73" spans="1:12" ht="24">
      <c r="A73" s="7"/>
      <c r="B73" s="7">
        <v>601</v>
      </c>
      <c r="C73" s="7" t="s">
        <v>156</v>
      </c>
      <c r="D73" s="7" t="s">
        <v>211</v>
      </c>
      <c r="E73" s="8" t="s">
        <v>225</v>
      </c>
      <c r="F73" s="24" t="s">
        <v>222</v>
      </c>
      <c r="G73" s="25" t="s">
        <v>208</v>
      </c>
      <c r="H73" s="22">
        <f>H74</f>
        <v>122</v>
      </c>
      <c r="I73" s="22">
        <f>I74</f>
        <v>122</v>
      </c>
      <c r="J73" s="22">
        <f>J74</f>
        <v>122</v>
      </c>
      <c r="K73" s="22">
        <f>K74</f>
        <v>0</v>
      </c>
      <c r="L73" s="22">
        <f>L74</f>
        <v>0</v>
      </c>
    </row>
    <row r="74" spans="1:12">
      <c r="A74" s="7"/>
      <c r="B74" s="7">
        <v>601</v>
      </c>
      <c r="C74" s="7" t="s">
        <v>156</v>
      </c>
      <c r="D74" s="7" t="s">
        <v>211</v>
      </c>
      <c r="E74" s="8" t="s">
        <v>225</v>
      </c>
      <c r="F74" s="7">
        <v>853</v>
      </c>
      <c r="G74" s="6" t="s">
        <v>227</v>
      </c>
      <c r="H74" s="22">
        <v>122</v>
      </c>
      <c r="I74" s="22">
        <v>122</v>
      </c>
      <c r="J74" s="22">
        <v>122</v>
      </c>
    </row>
    <row r="75" spans="1:12" ht="60">
      <c r="A75" s="7"/>
      <c r="B75" s="7">
        <v>601</v>
      </c>
      <c r="C75" s="7" t="s">
        <v>156</v>
      </c>
      <c r="D75" s="7" t="s">
        <v>211</v>
      </c>
      <c r="E75" s="8" t="s">
        <v>228</v>
      </c>
      <c r="F75" s="7"/>
      <c r="G75" s="6" t="s">
        <v>229</v>
      </c>
      <c r="H75" s="22">
        <f t="shared" ref="H75:J76" si="4">H76</f>
        <v>760.86199999999997</v>
      </c>
      <c r="I75" s="22">
        <f t="shared" si="4"/>
        <v>760.86199999999997</v>
      </c>
      <c r="J75" s="22">
        <f t="shared" si="4"/>
        <v>760.86199999999997</v>
      </c>
    </row>
    <row r="76" spans="1:12" ht="48">
      <c r="A76" s="7"/>
      <c r="B76" s="7">
        <v>601</v>
      </c>
      <c r="C76" s="7" t="s">
        <v>156</v>
      </c>
      <c r="D76" s="7" t="s">
        <v>211</v>
      </c>
      <c r="E76" s="8" t="s">
        <v>228</v>
      </c>
      <c r="F76" s="24" t="s">
        <v>182</v>
      </c>
      <c r="G76" s="25" t="s">
        <v>183</v>
      </c>
      <c r="H76" s="22">
        <f t="shared" si="4"/>
        <v>760.86199999999997</v>
      </c>
      <c r="I76" s="22">
        <f t="shared" si="4"/>
        <v>760.86199999999997</v>
      </c>
      <c r="J76" s="22">
        <f t="shared" si="4"/>
        <v>760.86199999999997</v>
      </c>
    </row>
    <row r="77" spans="1:12" ht="24">
      <c r="A77" s="7"/>
      <c r="B77" s="7">
        <v>601</v>
      </c>
      <c r="C77" s="7" t="s">
        <v>156</v>
      </c>
      <c r="D77" s="7" t="s">
        <v>211</v>
      </c>
      <c r="E77" s="8" t="s">
        <v>228</v>
      </c>
      <c r="F77" s="7" t="s">
        <v>184</v>
      </c>
      <c r="G77" s="6" t="s">
        <v>185</v>
      </c>
      <c r="H77" s="22">
        <v>760.86199999999997</v>
      </c>
      <c r="I77" s="22">
        <v>760.86199999999997</v>
      </c>
      <c r="J77" s="22">
        <v>760.86199999999997</v>
      </c>
    </row>
    <row r="78" spans="1:12" ht="60">
      <c r="A78" s="7"/>
      <c r="B78" s="7">
        <v>601</v>
      </c>
      <c r="C78" s="7" t="s">
        <v>156</v>
      </c>
      <c r="D78" s="7" t="s">
        <v>211</v>
      </c>
      <c r="E78" s="8" t="s">
        <v>197</v>
      </c>
      <c r="F78" s="8"/>
      <c r="G78" s="6" t="s">
        <v>198</v>
      </c>
      <c r="H78" s="22">
        <f>H79</f>
        <v>389.1</v>
      </c>
      <c r="I78" s="22">
        <f>I79</f>
        <v>392.1</v>
      </c>
      <c r="J78" s="22">
        <f>J79</f>
        <v>392.8</v>
      </c>
    </row>
    <row r="79" spans="1:12" ht="144">
      <c r="A79" s="7"/>
      <c r="B79" s="7">
        <v>601</v>
      </c>
      <c r="C79" s="7" t="s">
        <v>156</v>
      </c>
      <c r="D79" s="7" t="s">
        <v>211</v>
      </c>
      <c r="E79" s="35" t="s">
        <v>230</v>
      </c>
      <c r="F79" s="36"/>
      <c r="G79" s="37" t="s">
        <v>231</v>
      </c>
      <c r="H79" s="22">
        <f>H83+H80</f>
        <v>389.1</v>
      </c>
      <c r="I79" s="22">
        <f>I83+I80</f>
        <v>392.1</v>
      </c>
      <c r="J79" s="22">
        <f>J83+J80</f>
        <v>392.8</v>
      </c>
      <c r="K79" s="2">
        <v>363.9</v>
      </c>
    </row>
    <row r="80" spans="1:12" ht="132">
      <c r="A80" s="7"/>
      <c r="B80" s="7">
        <v>601</v>
      </c>
      <c r="C80" s="7" t="s">
        <v>156</v>
      </c>
      <c r="D80" s="7" t="s">
        <v>211</v>
      </c>
      <c r="E80" s="35" t="s">
        <v>230</v>
      </c>
      <c r="F80" s="24" t="s">
        <v>169</v>
      </c>
      <c r="G80" s="25" t="s">
        <v>170</v>
      </c>
      <c r="H80" s="22">
        <f>H81+H82</f>
        <v>382.78800000000001</v>
      </c>
      <c r="I80" s="22">
        <f>I81+I82</f>
        <v>382.78800000000001</v>
      </c>
      <c r="J80" s="22">
        <f>J81+J82</f>
        <v>382.78800000000001</v>
      </c>
    </row>
    <row r="81" spans="1:10" ht="36">
      <c r="A81" s="7"/>
      <c r="B81" s="7">
        <v>601</v>
      </c>
      <c r="C81" s="7" t="s">
        <v>156</v>
      </c>
      <c r="D81" s="7" t="s">
        <v>211</v>
      </c>
      <c r="E81" s="35" t="s">
        <v>230</v>
      </c>
      <c r="F81" s="26" t="s">
        <v>171</v>
      </c>
      <c r="G81" s="27" t="s">
        <v>172</v>
      </c>
      <c r="H81" s="22">
        <v>294</v>
      </c>
      <c r="I81" s="22">
        <v>294</v>
      </c>
      <c r="J81" s="22">
        <v>294</v>
      </c>
    </row>
    <row r="82" spans="1:10" ht="84">
      <c r="A82" s="7"/>
      <c r="B82" s="7">
        <v>601</v>
      </c>
      <c r="C82" s="7" t="s">
        <v>156</v>
      </c>
      <c r="D82" s="7" t="s">
        <v>211</v>
      </c>
      <c r="E82" s="35" t="s">
        <v>230</v>
      </c>
      <c r="F82" s="26">
        <v>129</v>
      </c>
      <c r="G82" s="27" t="s">
        <v>175</v>
      </c>
      <c r="H82" s="22">
        <v>88.787999999999997</v>
      </c>
      <c r="I82" s="22">
        <v>88.787999999999997</v>
      </c>
      <c r="J82" s="22">
        <v>88.787999999999997</v>
      </c>
    </row>
    <row r="83" spans="1:10" ht="48">
      <c r="A83" s="7"/>
      <c r="B83" s="7">
        <v>601</v>
      </c>
      <c r="C83" s="7" t="s">
        <v>156</v>
      </c>
      <c r="D83" s="7" t="s">
        <v>211</v>
      </c>
      <c r="E83" s="35" t="s">
        <v>230</v>
      </c>
      <c r="F83" s="24" t="s">
        <v>182</v>
      </c>
      <c r="G83" s="25" t="s">
        <v>183</v>
      </c>
      <c r="H83" s="22">
        <f>H84</f>
        <v>6.3120000000000003</v>
      </c>
      <c r="I83" s="22">
        <f>I84</f>
        <v>9.3119999999999994</v>
      </c>
      <c r="J83" s="22">
        <f>J84</f>
        <v>10.012</v>
      </c>
    </row>
    <row r="84" spans="1:10" ht="24">
      <c r="A84" s="7"/>
      <c r="B84" s="7">
        <v>601</v>
      </c>
      <c r="C84" s="7" t="s">
        <v>156</v>
      </c>
      <c r="D84" s="7" t="s">
        <v>211</v>
      </c>
      <c r="E84" s="35" t="s">
        <v>230</v>
      </c>
      <c r="F84" s="7" t="s">
        <v>184</v>
      </c>
      <c r="G84" s="6" t="s">
        <v>185</v>
      </c>
      <c r="H84" s="22">
        <v>6.3120000000000003</v>
      </c>
      <c r="I84" s="22">
        <v>9.3119999999999994</v>
      </c>
      <c r="J84" s="22">
        <v>10.012</v>
      </c>
    </row>
    <row r="85" spans="1:10" ht="24">
      <c r="A85" s="7"/>
      <c r="B85" s="7">
        <v>601</v>
      </c>
      <c r="C85" s="7" t="s">
        <v>156</v>
      </c>
      <c r="D85" s="7" t="s">
        <v>211</v>
      </c>
      <c r="E85" s="8" t="s">
        <v>163</v>
      </c>
      <c r="F85" s="7"/>
      <c r="G85" s="6" t="s">
        <v>164</v>
      </c>
      <c r="H85" s="22">
        <f>H86</f>
        <v>28003.398000000005</v>
      </c>
      <c r="I85" s="22">
        <f>I86</f>
        <v>28003.398000000005</v>
      </c>
      <c r="J85" s="22">
        <f>J86</f>
        <v>28003.398000000005</v>
      </c>
    </row>
    <row r="86" spans="1:10" ht="36">
      <c r="A86" s="7"/>
      <c r="B86" s="7">
        <v>601</v>
      </c>
      <c r="C86" s="7" t="s">
        <v>156</v>
      </c>
      <c r="D86" s="7" t="s">
        <v>211</v>
      </c>
      <c r="E86" s="23" t="s">
        <v>165</v>
      </c>
      <c r="F86" s="7"/>
      <c r="G86" s="6" t="s">
        <v>166</v>
      </c>
      <c r="H86" s="22">
        <f>H87+H91</f>
        <v>28003.398000000005</v>
      </c>
      <c r="I86" s="22">
        <f>I87+I91</f>
        <v>28003.398000000005</v>
      </c>
      <c r="J86" s="22">
        <f>J87+J91</f>
        <v>28003.398000000005</v>
      </c>
    </row>
    <row r="87" spans="1:10" ht="84">
      <c r="A87" s="7"/>
      <c r="B87" s="7">
        <v>601</v>
      </c>
      <c r="C87" s="7" t="s">
        <v>156</v>
      </c>
      <c r="D87" s="7" t="s">
        <v>211</v>
      </c>
      <c r="E87" s="8" t="s">
        <v>191</v>
      </c>
      <c r="F87" s="26"/>
      <c r="G87" s="27" t="s">
        <v>192</v>
      </c>
      <c r="H87" s="22">
        <f>H88</f>
        <v>1970.88</v>
      </c>
      <c r="I87" s="22">
        <f>I88</f>
        <v>1970.88</v>
      </c>
      <c r="J87" s="22">
        <f>J88</f>
        <v>1970.88</v>
      </c>
    </row>
    <row r="88" spans="1:10" ht="132">
      <c r="A88" s="7"/>
      <c r="B88" s="7">
        <v>601</v>
      </c>
      <c r="C88" s="7" t="s">
        <v>156</v>
      </c>
      <c r="D88" s="7" t="s">
        <v>211</v>
      </c>
      <c r="E88" s="8" t="s">
        <v>191</v>
      </c>
      <c r="F88" s="24" t="s">
        <v>169</v>
      </c>
      <c r="G88" s="25" t="s">
        <v>170</v>
      </c>
      <c r="H88" s="22">
        <f>H89+H90</f>
        <v>1970.88</v>
      </c>
      <c r="I88" s="22">
        <f>I89+I90</f>
        <v>1970.88</v>
      </c>
      <c r="J88" s="22">
        <f>J89+J90</f>
        <v>1970.88</v>
      </c>
    </row>
    <row r="89" spans="1:10" ht="36">
      <c r="A89" s="7"/>
      <c r="B89" s="7">
        <v>601</v>
      </c>
      <c r="C89" s="7" t="s">
        <v>156</v>
      </c>
      <c r="D89" s="7" t="s">
        <v>211</v>
      </c>
      <c r="E89" s="8" t="s">
        <v>191</v>
      </c>
      <c r="F89" s="26" t="s">
        <v>171</v>
      </c>
      <c r="G89" s="27" t="s">
        <v>172</v>
      </c>
      <c r="H89" s="22">
        <v>1513.732</v>
      </c>
      <c r="I89" s="22">
        <v>1513.732</v>
      </c>
      <c r="J89" s="22">
        <v>1513.732</v>
      </c>
    </row>
    <row r="90" spans="1:10" ht="84">
      <c r="A90" s="7"/>
      <c r="B90" s="7">
        <v>601</v>
      </c>
      <c r="C90" s="7" t="s">
        <v>156</v>
      </c>
      <c r="D90" s="7" t="s">
        <v>211</v>
      </c>
      <c r="E90" s="8" t="s">
        <v>191</v>
      </c>
      <c r="F90" s="26">
        <v>129</v>
      </c>
      <c r="G90" s="27" t="s">
        <v>175</v>
      </c>
      <c r="H90" s="22">
        <v>457.14800000000002</v>
      </c>
      <c r="I90" s="22">
        <v>457.14800000000002</v>
      </c>
      <c r="J90" s="22">
        <v>457.14800000000002</v>
      </c>
    </row>
    <row r="91" spans="1:10" ht="36">
      <c r="A91" s="7"/>
      <c r="B91" s="7">
        <v>601</v>
      </c>
      <c r="C91" s="7" t="s">
        <v>156</v>
      </c>
      <c r="D91" s="7" t="s">
        <v>211</v>
      </c>
      <c r="E91" s="8" t="s">
        <v>232</v>
      </c>
      <c r="F91" s="26"/>
      <c r="G91" s="32" t="s">
        <v>216</v>
      </c>
      <c r="H91" s="22">
        <f>H92+H95</f>
        <v>26032.518000000004</v>
      </c>
      <c r="I91" s="22">
        <f>I92+I95</f>
        <v>26032.518000000004</v>
      </c>
      <c r="J91" s="22">
        <f>J92+J95</f>
        <v>26032.518000000004</v>
      </c>
    </row>
    <row r="92" spans="1:10" ht="132">
      <c r="A92" s="7"/>
      <c r="B92" s="7">
        <v>601</v>
      </c>
      <c r="C92" s="7" t="s">
        <v>156</v>
      </c>
      <c r="D92" s="7" t="s">
        <v>211</v>
      </c>
      <c r="E92" s="8" t="s">
        <v>232</v>
      </c>
      <c r="F92" s="24" t="s">
        <v>169</v>
      </c>
      <c r="G92" s="25" t="s">
        <v>170</v>
      </c>
      <c r="H92" s="22">
        <f>H93+H94</f>
        <v>25232.760000000002</v>
      </c>
      <c r="I92" s="22">
        <f>I93+I94</f>
        <v>25232.760000000002</v>
      </c>
      <c r="J92" s="22">
        <f>J93+J94</f>
        <v>25232.760000000002</v>
      </c>
    </row>
    <row r="93" spans="1:10" ht="24">
      <c r="A93" s="7"/>
      <c r="B93" s="7">
        <v>601</v>
      </c>
      <c r="C93" s="7" t="s">
        <v>156</v>
      </c>
      <c r="D93" s="7" t="s">
        <v>211</v>
      </c>
      <c r="E93" s="8" t="s">
        <v>232</v>
      </c>
      <c r="F93" s="26" t="s">
        <v>217</v>
      </c>
      <c r="G93" s="27" t="s">
        <v>218</v>
      </c>
      <c r="H93" s="22">
        <v>19380</v>
      </c>
      <c r="I93" s="22">
        <v>19380</v>
      </c>
      <c r="J93" s="22">
        <v>19380</v>
      </c>
    </row>
    <row r="94" spans="1:10" ht="72">
      <c r="A94" s="7"/>
      <c r="B94" s="7">
        <v>601</v>
      </c>
      <c r="C94" s="7" t="s">
        <v>156</v>
      </c>
      <c r="D94" s="7" t="s">
        <v>211</v>
      </c>
      <c r="E94" s="8" t="s">
        <v>232</v>
      </c>
      <c r="F94" s="26">
        <v>119</v>
      </c>
      <c r="G94" s="27" t="s">
        <v>220</v>
      </c>
      <c r="H94" s="22">
        <v>5852.76</v>
      </c>
      <c r="I94" s="22">
        <v>5852.76</v>
      </c>
      <c r="J94" s="22">
        <v>5852.76</v>
      </c>
    </row>
    <row r="95" spans="1:10" ht="48">
      <c r="A95" s="7"/>
      <c r="B95" s="7">
        <v>601</v>
      </c>
      <c r="C95" s="7" t="s">
        <v>156</v>
      </c>
      <c r="D95" s="7" t="s">
        <v>211</v>
      </c>
      <c r="E95" s="8" t="s">
        <v>232</v>
      </c>
      <c r="F95" s="24" t="s">
        <v>182</v>
      </c>
      <c r="G95" s="25" t="s">
        <v>183</v>
      </c>
      <c r="H95" s="22">
        <f>H96</f>
        <v>799.75800000000004</v>
      </c>
      <c r="I95" s="22">
        <f>I96</f>
        <v>799.75800000000004</v>
      </c>
      <c r="J95" s="22">
        <f>J96</f>
        <v>799.75800000000004</v>
      </c>
    </row>
    <row r="96" spans="1:10" ht="24">
      <c r="A96" s="7"/>
      <c r="B96" s="7">
        <v>601</v>
      </c>
      <c r="C96" s="7" t="s">
        <v>156</v>
      </c>
      <c r="D96" s="7" t="s">
        <v>211</v>
      </c>
      <c r="E96" s="8" t="s">
        <v>232</v>
      </c>
      <c r="F96" s="7" t="s">
        <v>184</v>
      </c>
      <c r="G96" s="6" t="s">
        <v>185</v>
      </c>
      <c r="H96" s="22">
        <v>799.75800000000004</v>
      </c>
      <c r="I96" s="22">
        <v>799.75800000000004</v>
      </c>
      <c r="J96" s="22">
        <v>799.75800000000004</v>
      </c>
    </row>
    <row r="97" spans="1:11">
      <c r="A97" s="11"/>
      <c r="B97" s="7">
        <v>601</v>
      </c>
      <c r="C97" s="45" t="s">
        <v>159</v>
      </c>
      <c r="D97" s="45" t="s">
        <v>157</v>
      </c>
      <c r="E97" s="45"/>
      <c r="F97" s="46"/>
      <c r="G97" s="47" t="s">
        <v>254</v>
      </c>
      <c r="H97" s="13">
        <f>H98</f>
        <v>3565</v>
      </c>
      <c r="I97" s="13">
        <f t="shared" ref="I97:J101" si="5">I98</f>
        <v>3904.3999999999996</v>
      </c>
      <c r="J97" s="13">
        <f t="shared" si="5"/>
        <v>4044.8999999999996</v>
      </c>
    </row>
    <row r="98" spans="1:11" ht="36">
      <c r="A98" s="28"/>
      <c r="B98" s="7">
        <v>601</v>
      </c>
      <c r="C98" s="15" t="s">
        <v>159</v>
      </c>
      <c r="D98" s="15" t="s">
        <v>180</v>
      </c>
      <c r="E98" s="15"/>
      <c r="F98" s="30"/>
      <c r="G98" s="48" t="s">
        <v>255</v>
      </c>
      <c r="H98" s="18">
        <f>H99</f>
        <v>3565</v>
      </c>
      <c r="I98" s="18">
        <f t="shared" si="5"/>
        <v>3904.3999999999996</v>
      </c>
      <c r="J98" s="18">
        <f t="shared" si="5"/>
        <v>4044.8999999999996</v>
      </c>
    </row>
    <row r="99" spans="1:11" ht="60">
      <c r="A99" s="28"/>
      <c r="B99" s="7">
        <v>601</v>
      </c>
      <c r="C99" s="16" t="s">
        <v>159</v>
      </c>
      <c r="D99" s="16" t="s">
        <v>180</v>
      </c>
      <c r="E99" s="16" t="s">
        <v>161</v>
      </c>
      <c r="F99" s="19"/>
      <c r="G99" s="20" t="s">
        <v>162</v>
      </c>
      <c r="H99" s="21">
        <f>H100</f>
        <v>3565</v>
      </c>
      <c r="I99" s="21">
        <f t="shared" si="5"/>
        <v>3904.3999999999996</v>
      </c>
      <c r="J99" s="21">
        <f t="shared" si="5"/>
        <v>4044.8999999999996</v>
      </c>
    </row>
    <row r="100" spans="1:11" ht="48">
      <c r="A100" s="28"/>
      <c r="B100" s="7">
        <v>601</v>
      </c>
      <c r="C100" s="8" t="s">
        <v>159</v>
      </c>
      <c r="D100" s="8" t="s">
        <v>180</v>
      </c>
      <c r="E100" s="8" t="s">
        <v>195</v>
      </c>
      <c r="F100" s="7"/>
      <c r="G100" s="6" t="s">
        <v>196</v>
      </c>
      <c r="H100" s="22">
        <f>H101</f>
        <v>3565</v>
      </c>
      <c r="I100" s="22">
        <f t="shared" si="5"/>
        <v>3904.3999999999996</v>
      </c>
      <c r="J100" s="22">
        <f t="shared" si="5"/>
        <v>4044.8999999999996</v>
      </c>
    </row>
    <row r="101" spans="1:11" ht="60">
      <c r="A101" s="28"/>
      <c r="B101" s="7">
        <v>601</v>
      </c>
      <c r="C101" s="8" t="s">
        <v>159</v>
      </c>
      <c r="D101" s="8" t="s">
        <v>180</v>
      </c>
      <c r="E101" s="8" t="s">
        <v>197</v>
      </c>
      <c r="F101" s="8"/>
      <c r="G101" s="6" t="s">
        <v>198</v>
      </c>
      <c r="H101" s="22">
        <f>H102</f>
        <v>3565</v>
      </c>
      <c r="I101" s="22">
        <f t="shared" si="5"/>
        <v>3904.3999999999996</v>
      </c>
      <c r="J101" s="22">
        <f t="shared" si="5"/>
        <v>4044.8999999999996</v>
      </c>
    </row>
    <row r="102" spans="1:11" ht="84">
      <c r="A102" s="7"/>
      <c r="B102" s="7">
        <v>601</v>
      </c>
      <c r="C102" s="8" t="s">
        <v>159</v>
      </c>
      <c r="D102" s="8" t="s">
        <v>180</v>
      </c>
      <c r="E102" s="8" t="s">
        <v>256</v>
      </c>
      <c r="F102" s="26"/>
      <c r="G102" s="27" t="s">
        <v>257</v>
      </c>
      <c r="H102" s="22">
        <f>H103+H106</f>
        <v>3565</v>
      </c>
      <c r="I102" s="22">
        <f>I103+I106</f>
        <v>3904.3999999999996</v>
      </c>
      <c r="J102" s="22">
        <f>J103+J106</f>
        <v>4044.8999999999996</v>
      </c>
    </row>
    <row r="103" spans="1:11" ht="132">
      <c r="A103" s="7"/>
      <c r="B103" s="7">
        <v>601</v>
      </c>
      <c r="C103" s="8" t="s">
        <v>159</v>
      </c>
      <c r="D103" s="8" t="s">
        <v>180</v>
      </c>
      <c r="E103" s="8" t="s">
        <v>256</v>
      </c>
      <c r="F103" s="24" t="s">
        <v>169</v>
      </c>
      <c r="G103" s="25" t="s">
        <v>170</v>
      </c>
      <c r="H103" s="22">
        <f>H104+H105</f>
        <v>3155.4229999999998</v>
      </c>
      <c r="I103" s="22">
        <f>I104+I105</f>
        <v>3155.4229999999998</v>
      </c>
      <c r="J103" s="22">
        <f>J104+J105</f>
        <v>3155.4229999999998</v>
      </c>
    </row>
    <row r="104" spans="1:11" ht="36">
      <c r="A104" s="7"/>
      <c r="B104" s="7">
        <v>601</v>
      </c>
      <c r="C104" s="8" t="s">
        <v>159</v>
      </c>
      <c r="D104" s="8" t="s">
        <v>180</v>
      </c>
      <c r="E104" s="8" t="s">
        <v>256</v>
      </c>
      <c r="F104" s="26" t="s">
        <v>171</v>
      </c>
      <c r="G104" s="27" t="s">
        <v>172</v>
      </c>
      <c r="H104" s="22">
        <v>2423.52</v>
      </c>
      <c r="I104" s="22">
        <v>2423.52</v>
      </c>
      <c r="J104" s="22">
        <v>2423.52</v>
      </c>
    </row>
    <row r="105" spans="1:11" ht="84">
      <c r="A105" s="7"/>
      <c r="B105" s="7">
        <v>601</v>
      </c>
      <c r="C105" s="8" t="s">
        <v>159</v>
      </c>
      <c r="D105" s="8" t="s">
        <v>180</v>
      </c>
      <c r="E105" s="8" t="s">
        <v>256</v>
      </c>
      <c r="F105" s="26">
        <v>129</v>
      </c>
      <c r="G105" s="27" t="s">
        <v>175</v>
      </c>
      <c r="H105" s="22">
        <v>731.90300000000002</v>
      </c>
      <c r="I105" s="22">
        <v>731.90300000000002</v>
      </c>
      <c r="J105" s="22">
        <v>731.90300000000002</v>
      </c>
    </row>
    <row r="106" spans="1:11" ht="48">
      <c r="A106" s="7"/>
      <c r="B106" s="7">
        <v>601</v>
      </c>
      <c r="C106" s="8" t="s">
        <v>159</v>
      </c>
      <c r="D106" s="8" t="s">
        <v>180</v>
      </c>
      <c r="E106" s="8" t="s">
        <v>256</v>
      </c>
      <c r="F106" s="24" t="s">
        <v>182</v>
      </c>
      <c r="G106" s="25" t="s">
        <v>183</v>
      </c>
      <c r="H106" s="22">
        <f>H107</f>
        <v>409.577</v>
      </c>
      <c r="I106" s="22">
        <f>I107</f>
        <v>748.97699999999998</v>
      </c>
      <c r="J106" s="22">
        <f>J107</f>
        <v>889.47699999999998</v>
      </c>
    </row>
    <row r="107" spans="1:11" ht="24">
      <c r="A107" s="7"/>
      <c r="B107" s="7">
        <v>601</v>
      </c>
      <c r="C107" s="8" t="s">
        <v>159</v>
      </c>
      <c r="D107" s="8" t="s">
        <v>180</v>
      </c>
      <c r="E107" s="8" t="s">
        <v>256</v>
      </c>
      <c r="F107" s="7" t="s">
        <v>184</v>
      </c>
      <c r="G107" s="6" t="s">
        <v>185</v>
      </c>
      <c r="H107" s="22">
        <v>409.577</v>
      </c>
      <c r="I107" s="22">
        <v>748.97699999999998</v>
      </c>
      <c r="J107" s="22">
        <v>889.47699999999998</v>
      </c>
    </row>
    <row r="108" spans="1:11" ht="48">
      <c r="A108" s="7"/>
      <c r="B108" s="7">
        <v>601</v>
      </c>
      <c r="C108" s="45" t="s">
        <v>180</v>
      </c>
      <c r="D108" s="45" t="s">
        <v>157</v>
      </c>
      <c r="E108" s="45"/>
      <c r="F108" s="45"/>
      <c r="G108" s="12" t="s">
        <v>258</v>
      </c>
      <c r="H108" s="13">
        <f>H117+H109</f>
        <v>10837.895</v>
      </c>
      <c r="I108" s="13">
        <f>I117+I109</f>
        <v>10837.895</v>
      </c>
      <c r="J108" s="13">
        <f>J117+J109</f>
        <v>10837.895</v>
      </c>
    </row>
    <row r="109" spans="1:11">
      <c r="A109" s="7"/>
      <c r="B109" s="7">
        <v>601</v>
      </c>
      <c r="C109" s="15" t="s">
        <v>180</v>
      </c>
      <c r="D109" s="15" t="s">
        <v>187</v>
      </c>
      <c r="E109" s="15"/>
      <c r="F109" s="28"/>
      <c r="G109" s="17" t="s">
        <v>259</v>
      </c>
      <c r="H109" s="18">
        <f>H110</f>
        <v>3028.8</v>
      </c>
      <c r="I109" s="18">
        <f t="shared" ref="I109:J113" si="6">I110</f>
        <v>3028.8</v>
      </c>
      <c r="J109" s="18">
        <f t="shared" si="6"/>
        <v>3028.8</v>
      </c>
      <c r="K109" s="2">
        <v>2828.5</v>
      </c>
    </row>
    <row r="110" spans="1:11" ht="60">
      <c r="A110" s="7"/>
      <c r="B110" s="7">
        <v>601</v>
      </c>
      <c r="C110" s="8" t="s">
        <v>180</v>
      </c>
      <c r="D110" s="8" t="s">
        <v>187</v>
      </c>
      <c r="E110" s="16" t="s">
        <v>161</v>
      </c>
      <c r="F110" s="19"/>
      <c r="G110" s="20" t="s">
        <v>162</v>
      </c>
      <c r="H110" s="22">
        <f>H111</f>
        <v>3028.8</v>
      </c>
      <c r="I110" s="22">
        <f t="shared" si="6"/>
        <v>3028.8</v>
      </c>
      <c r="J110" s="22">
        <f t="shared" si="6"/>
        <v>3028.8</v>
      </c>
    </row>
    <row r="111" spans="1:11" ht="48">
      <c r="A111" s="7"/>
      <c r="B111" s="7">
        <v>601</v>
      </c>
      <c r="C111" s="8" t="s">
        <v>180</v>
      </c>
      <c r="D111" s="8" t="s">
        <v>187</v>
      </c>
      <c r="E111" s="8" t="s">
        <v>195</v>
      </c>
      <c r="F111" s="7"/>
      <c r="G111" s="6" t="s">
        <v>196</v>
      </c>
      <c r="H111" s="22">
        <f>H112</f>
        <v>3028.8</v>
      </c>
      <c r="I111" s="22">
        <f t="shared" si="6"/>
        <v>3028.8</v>
      </c>
      <c r="J111" s="22">
        <f t="shared" si="6"/>
        <v>3028.8</v>
      </c>
    </row>
    <row r="112" spans="1:11" ht="60">
      <c r="A112" s="7"/>
      <c r="B112" s="7">
        <v>601</v>
      </c>
      <c r="C112" s="8" t="s">
        <v>180</v>
      </c>
      <c r="D112" s="8" t="s">
        <v>187</v>
      </c>
      <c r="E112" s="8" t="s">
        <v>197</v>
      </c>
      <c r="F112" s="8"/>
      <c r="G112" s="6" t="s">
        <v>198</v>
      </c>
      <c r="H112" s="22">
        <f>H113</f>
        <v>3028.8</v>
      </c>
      <c r="I112" s="22">
        <f t="shared" si="6"/>
        <v>3028.8</v>
      </c>
      <c r="J112" s="22">
        <f t="shared" si="6"/>
        <v>3028.8</v>
      </c>
    </row>
    <row r="113" spans="1:10" ht="96">
      <c r="A113" s="7"/>
      <c r="B113" s="7">
        <v>601</v>
      </c>
      <c r="C113" s="8" t="s">
        <v>180</v>
      </c>
      <c r="D113" s="8" t="s">
        <v>187</v>
      </c>
      <c r="E113" s="8" t="s">
        <v>260</v>
      </c>
      <c r="F113" s="8"/>
      <c r="G113" s="32" t="s">
        <v>261</v>
      </c>
      <c r="H113" s="22">
        <f>H114</f>
        <v>3028.8</v>
      </c>
      <c r="I113" s="22">
        <f t="shared" si="6"/>
        <v>3028.8</v>
      </c>
      <c r="J113" s="22">
        <f t="shared" si="6"/>
        <v>3028.8</v>
      </c>
    </row>
    <row r="114" spans="1:10" ht="132">
      <c r="A114" s="7"/>
      <c r="B114" s="7">
        <v>601</v>
      </c>
      <c r="C114" s="8" t="s">
        <v>180</v>
      </c>
      <c r="D114" s="8" t="s">
        <v>187</v>
      </c>
      <c r="E114" s="8" t="s">
        <v>260</v>
      </c>
      <c r="F114" s="24" t="s">
        <v>169</v>
      </c>
      <c r="G114" s="25" t="s">
        <v>170</v>
      </c>
      <c r="H114" s="22">
        <f>H115+H116</f>
        <v>3028.8</v>
      </c>
      <c r="I114" s="22">
        <f>I115+I116</f>
        <v>3028.8</v>
      </c>
      <c r="J114" s="22">
        <f>J115+J116</f>
        <v>3028.8</v>
      </c>
    </row>
    <row r="115" spans="1:10" ht="36">
      <c r="A115" s="7"/>
      <c r="B115" s="7">
        <v>601</v>
      </c>
      <c r="C115" s="8" t="s">
        <v>180</v>
      </c>
      <c r="D115" s="8" t="s">
        <v>187</v>
      </c>
      <c r="E115" s="8" t="s">
        <v>260</v>
      </c>
      <c r="F115" s="26" t="s">
        <v>171</v>
      </c>
      <c r="G115" s="27" t="s">
        <v>172</v>
      </c>
      <c r="H115" s="22">
        <v>2326.268</v>
      </c>
      <c r="I115" s="22">
        <v>2326.268</v>
      </c>
      <c r="J115" s="22">
        <v>2326.268</v>
      </c>
    </row>
    <row r="116" spans="1:10" ht="84">
      <c r="A116" s="7"/>
      <c r="B116" s="7">
        <v>601</v>
      </c>
      <c r="C116" s="8" t="s">
        <v>180</v>
      </c>
      <c r="D116" s="8" t="s">
        <v>187</v>
      </c>
      <c r="E116" s="8" t="s">
        <v>260</v>
      </c>
      <c r="F116" s="26">
        <v>129</v>
      </c>
      <c r="G116" s="27" t="s">
        <v>175</v>
      </c>
      <c r="H116" s="22">
        <v>702.53200000000004</v>
      </c>
      <c r="I116" s="22">
        <v>702.53200000000004</v>
      </c>
      <c r="J116" s="22">
        <v>702.53200000000004</v>
      </c>
    </row>
    <row r="117" spans="1:10" ht="84">
      <c r="A117" s="7"/>
      <c r="B117" s="7">
        <v>601</v>
      </c>
      <c r="C117" s="28" t="s">
        <v>180</v>
      </c>
      <c r="D117" s="28">
        <v>10</v>
      </c>
      <c r="E117" s="15"/>
      <c r="F117" s="28"/>
      <c r="G117" s="17" t="s">
        <v>262</v>
      </c>
      <c r="H117" s="18">
        <f t="shared" ref="H117:J118" si="7">H118</f>
        <v>7809.0950000000003</v>
      </c>
      <c r="I117" s="18">
        <f t="shared" si="7"/>
        <v>7809.0950000000003</v>
      </c>
      <c r="J117" s="18">
        <f t="shared" si="7"/>
        <v>7809.0950000000003</v>
      </c>
    </row>
    <row r="118" spans="1:10" ht="84">
      <c r="A118" s="7"/>
      <c r="B118" s="7">
        <v>601</v>
      </c>
      <c r="C118" s="19" t="s">
        <v>180</v>
      </c>
      <c r="D118" s="19">
        <v>10</v>
      </c>
      <c r="E118" s="16" t="s">
        <v>263</v>
      </c>
      <c r="F118" s="19"/>
      <c r="G118" s="20" t="s">
        <v>264</v>
      </c>
      <c r="H118" s="21">
        <f>H119</f>
        <v>7809.0950000000003</v>
      </c>
      <c r="I118" s="21">
        <f t="shared" si="7"/>
        <v>7809.0950000000003</v>
      </c>
      <c r="J118" s="21">
        <f t="shared" si="7"/>
        <v>7809.0950000000003</v>
      </c>
    </row>
    <row r="119" spans="1:10" ht="96">
      <c r="A119" s="7"/>
      <c r="B119" s="7">
        <v>601</v>
      </c>
      <c r="C119" s="7" t="s">
        <v>180</v>
      </c>
      <c r="D119" s="7">
        <v>10</v>
      </c>
      <c r="E119" s="8" t="s">
        <v>265</v>
      </c>
      <c r="F119" s="7"/>
      <c r="G119" s="6" t="s">
        <v>266</v>
      </c>
      <c r="H119" s="22">
        <f>H120+H124</f>
        <v>7809.0950000000003</v>
      </c>
      <c r="I119" s="22">
        <f>I120+I124</f>
        <v>7809.0950000000003</v>
      </c>
      <c r="J119" s="22">
        <f>J120+J124</f>
        <v>7809.0950000000003</v>
      </c>
    </row>
    <row r="120" spans="1:10" ht="72">
      <c r="A120" s="7"/>
      <c r="B120" s="7">
        <v>601</v>
      </c>
      <c r="C120" s="7" t="s">
        <v>180</v>
      </c>
      <c r="D120" s="7">
        <v>10</v>
      </c>
      <c r="E120" s="8" t="s">
        <v>267</v>
      </c>
      <c r="F120" s="7"/>
      <c r="G120" s="6" t="s">
        <v>268</v>
      </c>
      <c r="H120" s="22">
        <f>H121</f>
        <v>500</v>
      </c>
      <c r="I120" s="22">
        <f>I121</f>
        <v>500</v>
      </c>
      <c r="J120" s="22">
        <f>J121</f>
        <v>500</v>
      </c>
    </row>
    <row r="121" spans="1:10" ht="96">
      <c r="A121" s="7"/>
      <c r="B121" s="7">
        <v>601</v>
      </c>
      <c r="C121" s="7" t="s">
        <v>180</v>
      </c>
      <c r="D121" s="7">
        <v>10</v>
      </c>
      <c r="E121" s="8" t="s">
        <v>269</v>
      </c>
      <c r="F121" s="7"/>
      <c r="G121" s="6" t="s">
        <v>270</v>
      </c>
      <c r="H121" s="22">
        <f t="shared" ref="H121:J122" si="8">H122</f>
        <v>500</v>
      </c>
      <c r="I121" s="22">
        <f t="shared" si="8"/>
        <v>500</v>
      </c>
      <c r="J121" s="22">
        <f t="shared" si="8"/>
        <v>500</v>
      </c>
    </row>
    <row r="122" spans="1:10" ht="48">
      <c r="A122" s="7"/>
      <c r="B122" s="7">
        <v>601</v>
      </c>
      <c r="C122" s="7" t="s">
        <v>180</v>
      </c>
      <c r="D122" s="7">
        <v>10</v>
      </c>
      <c r="E122" s="8" t="s">
        <v>269</v>
      </c>
      <c r="F122" s="24" t="s">
        <v>182</v>
      </c>
      <c r="G122" s="25" t="s">
        <v>183</v>
      </c>
      <c r="H122" s="22">
        <f t="shared" si="8"/>
        <v>500</v>
      </c>
      <c r="I122" s="22">
        <f t="shared" si="8"/>
        <v>500</v>
      </c>
      <c r="J122" s="22">
        <f t="shared" si="8"/>
        <v>500</v>
      </c>
    </row>
    <row r="123" spans="1:10" ht="24">
      <c r="A123" s="7"/>
      <c r="B123" s="7">
        <v>601</v>
      </c>
      <c r="C123" s="7" t="s">
        <v>180</v>
      </c>
      <c r="D123" s="7">
        <v>10</v>
      </c>
      <c r="E123" s="8" t="s">
        <v>269</v>
      </c>
      <c r="F123" s="7" t="s">
        <v>184</v>
      </c>
      <c r="G123" s="6" t="s">
        <v>185</v>
      </c>
      <c r="H123" s="22">
        <v>500</v>
      </c>
      <c r="I123" s="22">
        <v>500</v>
      </c>
      <c r="J123" s="22">
        <v>500</v>
      </c>
    </row>
    <row r="124" spans="1:10" ht="96">
      <c r="A124" s="7"/>
      <c r="B124" s="7">
        <v>601</v>
      </c>
      <c r="C124" s="7" t="s">
        <v>180</v>
      </c>
      <c r="D124" s="7">
        <v>10</v>
      </c>
      <c r="E124" s="8" t="s">
        <v>275</v>
      </c>
      <c r="F124" s="7"/>
      <c r="G124" s="6" t="s">
        <v>276</v>
      </c>
      <c r="H124" s="22">
        <f>H125+H128</f>
        <v>7309.0950000000003</v>
      </c>
      <c r="I124" s="22">
        <f>I125+I128</f>
        <v>7309.0950000000003</v>
      </c>
      <c r="J124" s="22">
        <f>J125+J128</f>
        <v>7309.0950000000003</v>
      </c>
    </row>
    <row r="125" spans="1:10" ht="60">
      <c r="A125" s="7"/>
      <c r="B125" s="7">
        <v>601</v>
      </c>
      <c r="C125" s="7" t="s">
        <v>180</v>
      </c>
      <c r="D125" s="7">
        <v>10</v>
      </c>
      <c r="E125" s="8" t="s">
        <v>277</v>
      </c>
      <c r="F125" s="7"/>
      <c r="G125" s="6" t="s">
        <v>278</v>
      </c>
      <c r="H125" s="22">
        <f t="shared" ref="H125:J126" si="9">H126</f>
        <v>339.22800000000001</v>
      </c>
      <c r="I125" s="22">
        <f t="shared" si="9"/>
        <v>339.22800000000001</v>
      </c>
      <c r="J125" s="22">
        <f t="shared" si="9"/>
        <v>339.22800000000001</v>
      </c>
    </row>
    <row r="126" spans="1:10" ht="48">
      <c r="A126" s="7"/>
      <c r="B126" s="7">
        <v>601</v>
      </c>
      <c r="C126" s="7" t="s">
        <v>180</v>
      </c>
      <c r="D126" s="7">
        <v>10</v>
      </c>
      <c r="E126" s="8" t="s">
        <v>277</v>
      </c>
      <c r="F126" s="24" t="s">
        <v>182</v>
      </c>
      <c r="G126" s="25" t="s">
        <v>183</v>
      </c>
      <c r="H126" s="22">
        <f t="shared" si="9"/>
        <v>339.22800000000001</v>
      </c>
      <c r="I126" s="22">
        <f t="shared" si="9"/>
        <v>339.22800000000001</v>
      </c>
      <c r="J126" s="22">
        <f t="shared" si="9"/>
        <v>339.22800000000001</v>
      </c>
    </row>
    <row r="127" spans="1:10" ht="24">
      <c r="A127" s="7"/>
      <c r="B127" s="7">
        <v>601</v>
      </c>
      <c r="C127" s="7" t="s">
        <v>180</v>
      </c>
      <c r="D127" s="7">
        <v>10</v>
      </c>
      <c r="E127" s="8" t="s">
        <v>277</v>
      </c>
      <c r="F127" s="7" t="s">
        <v>184</v>
      </c>
      <c r="G127" s="6" t="s">
        <v>185</v>
      </c>
      <c r="H127" s="22">
        <v>339.22800000000001</v>
      </c>
      <c r="I127" s="22">
        <v>339.22800000000001</v>
      </c>
      <c r="J127" s="22">
        <v>339.22800000000001</v>
      </c>
    </row>
    <row r="128" spans="1:10" ht="36">
      <c r="A128" s="7"/>
      <c r="B128" s="7">
        <v>601</v>
      </c>
      <c r="C128" s="7" t="s">
        <v>180</v>
      </c>
      <c r="D128" s="7">
        <v>10</v>
      </c>
      <c r="E128" s="8" t="s">
        <v>279</v>
      </c>
      <c r="F128" s="7"/>
      <c r="G128" s="6" t="s">
        <v>280</v>
      </c>
      <c r="H128" s="22">
        <f>H129</f>
        <v>6969.8670000000002</v>
      </c>
      <c r="I128" s="22">
        <f>I129</f>
        <v>6969.8670000000002</v>
      </c>
      <c r="J128" s="22">
        <f>J129</f>
        <v>6969.8670000000002</v>
      </c>
    </row>
    <row r="129" spans="1:12" ht="132">
      <c r="A129" s="7"/>
      <c r="B129" s="7">
        <v>601</v>
      </c>
      <c r="C129" s="7" t="s">
        <v>180</v>
      </c>
      <c r="D129" s="7">
        <v>10</v>
      </c>
      <c r="E129" s="8" t="s">
        <v>279</v>
      </c>
      <c r="F129" s="24" t="s">
        <v>169</v>
      </c>
      <c r="G129" s="25" t="s">
        <v>170</v>
      </c>
      <c r="H129" s="22">
        <f>H130+H131</f>
        <v>6969.8670000000002</v>
      </c>
      <c r="I129" s="22">
        <f>I130+I131</f>
        <v>6969.8670000000002</v>
      </c>
      <c r="J129" s="22">
        <f>J130+J131</f>
        <v>6969.8670000000002</v>
      </c>
    </row>
    <row r="130" spans="1:12" ht="24">
      <c r="A130" s="7"/>
      <c r="B130" s="7">
        <v>601</v>
      </c>
      <c r="C130" s="7" t="s">
        <v>180</v>
      </c>
      <c r="D130" s="7">
        <v>10</v>
      </c>
      <c r="E130" s="8" t="s">
        <v>279</v>
      </c>
      <c r="F130" s="26" t="s">
        <v>217</v>
      </c>
      <c r="G130" s="27" t="s">
        <v>218</v>
      </c>
      <c r="H130" s="22">
        <v>5353.2</v>
      </c>
      <c r="I130" s="22">
        <v>5353.2</v>
      </c>
      <c r="J130" s="22">
        <v>5353.2</v>
      </c>
    </row>
    <row r="131" spans="1:12" ht="72">
      <c r="A131" s="7"/>
      <c r="B131" s="7">
        <v>601</v>
      </c>
      <c r="C131" s="7" t="s">
        <v>180</v>
      </c>
      <c r="D131" s="7">
        <v>10</v>
      </c>
      <c r="E131" s="8" t="s">
        <v>279</v>
      </c>
      <c r="F131" s="26">
        <v>119</v>
      </c>
      <c r="G131" s="27" t="s">
        <v>220</v>
      </c>
      <c r="H131" s="22">
        <v>1616.6669999999999</v>
      </c>
      <c r="I131" s="22">
        <v>1616.6669999999999</v>
      </c>
      <c r="J131" s="22">
        <v>1616.6669999999999</v>
      </c>
    </row>
    <row r="132" spans="1:12">
      <c r="A132" s="7"/>
      <c r="B132" s="7">
        <v>601</v>
      </c>
      <c r="C132" s="11" t="s">
        <v>187</v>
      </c>
      <c r="D132" s="11" t="s">
        <v>157</v>
      </c>
      <c r="E132" s="45"/>
      <c r="F132" s="7"/>
      <c r="G132" s="12" t="s">
        <v>281</v>
      </c>
      <c r="H132" s="13">
        <f t="shared" ref="H132:J134" si="10">H133</f>
        <v>879.60900000000004</v>
      </c>
      <c r="I132" s="13">
        <f t="shared" si="10"/>
        <v>587.96900000000005</v>
      </c>
      <c r="J132" s="13">
        <f t="shared" si="10"/>
        <v>587.96900000000005</v>
      </c>
    </row>
    <row r="133" spans="1:12" ht="36">
      <c r="A133" s="7"/>
      <c r="B133" s="7">
        <v>601</v>
      </c>
      <c r="C133" s="28" t="s">
        <v>187</v>
      </c>
      <c r="D133" s="28" t="s">
        <v>139</v>
      </c>
      <c r="E133" s="15"/>
      <c r="F133" s="28"/>
      <c r="G133" s="17" t="s">
        <v>323</v>
      </c>
      <c r="H133" s="18">
        <f t="shared" si="10"/>
        <v>879.60900000000004</v>
      </c>
      <c r="I133" s="18">
        <f t="shared" si="10"/>
        <v>587.96900000000005</v>
      </c>
      <c r="J133" s="18">
        <f t="shared" si="10"/>
        <v>587.96900000000005</v>
      </c>
      <c r="K133" s="2">
        <v>2273.0639999999999</v>
      </c>
      <c r="L133" s="14">
        <f>K133-H133</f>
        <v>1393.4549999999999</v>
      </c>
    </row>
    <row r="134" spans="1:12" ht="60">
      <c r="A134" s="7"/>
      <c r="B134" s="7">
        <v>601</v>
      </c>
      <c r="C134" s="19" t="s">
        <v>187</v>
      </c>
      <c r="D134" s="19">
        <v>12</v>
      </c>
      <c r="E134" s="39" t="s">
        <v>324</v>
      </c>
      <c r="F134" s="19"/>
      <c r="G134" s="20" t="s">
        <v>325</v>
      </c>
      <c r="H134" s="21">
        <f t="shared" si="10"/>
        <v>879.60900000000004</v>
      </c>
      <c r="I134" s="21">
        <f t="shared" si="10"/>
        <v>587.96900000000005</v>
      </c>
      <c r="J134" s="21">
        <f t="shared" si="10"/>
        <v>587.96900000000005</v>
      </c>
    </row>
    <row r="135" spans="1:12" ht="60">
      <c r="A135" s="7"/>
      <c r="B135" s="7">
        <v>601</v>
      </c>
      <c r="C135" s="7" t="s">
        <v>187</v>
      </c>
      <c r="D135" s="7">
        <v>12</v>
      </c>
      <c r="E135" s="35" t="s">
        <v>326</v>
      </c>
      <c r="F135" s="7"/>
      <c r="G135" s="6" t="s">
        <v>327</v>
      </c>
      <c r="H135" s="22">
        <f>H136+H155</f>
        <v>879.60900000000004</v>
      </c>
      <c r="I135" s="22">
        <f>I136+I155</f>
        <v>587.96900000000005</v>
      </c>
      <c r="J135" s="22">
        <f>J136+J155</f>
        <v>587.96900000000005</v>
      </c>
    </row>
    <row r="136" spans="1:12" ht="24">
      <c r="A136" s="7"/>
      <c r="B136" s="7">
        <v>601</v>
      </c>
      <c r="C136" s="7" t="s">
        <v>187</v>
      </c>
      <c r="D136" s="7">
        <v>12</v>
      </c>
      <c r="E136" s="35" t="s">
        <v>328</v>
      </c>
      <c r="F136" s="7"/>
      <c r="G136" s="6" t="s">
        <v>329</v>
      </c>
      <c r="H136" s="22">
        <f>H137+H140+H143+H146+H149+H152</f>
        <v>635.47</v>
      </c>
      <c r="I136" s="22">
        <f>I137+I140+I143+I146+I149+I152</f>
        <v>343.83</v>
      </c>
      <c r="J136" s="22">
        <f>J137+J140+J143+J146+J149+J152</f>
        <v>343.83</v>
      </c>
      <c r="K136" s="22">
        <f>K137+K140+K143+K146+K149+K152</f>
        <v>0</v>
      </c>
      <c r="L136" s="22">
        <f>L137+L140+L143+L146+L149+L152</f>
        <v>0</v>
      </c>
    </row>
    <row r="137" spans="1:12" ht="60">
      <c r="A137" s="7"/>
      <c r="B137" s="7">
        <v>601</v>
      </c>
      <c r="C137" s="7" t="s">
        <v>187</v>
      </c>
      <c r="D137" s="7">
        <v>12</v>
      </c>
      <c r="E137" s="35" t="s">
        <v>331</v>
      </c>
      <c r="F137" s="7"/>
      <c r="G137" s="6" t="s">
        <v>332</v>
      </c>
      <c r="H137" s="22">
        <f t="shared" ref="H137:J138" si="11">H138</f>
        <v>90</v>
      </c>
      <c r="I137" s="22">
        <f t="shared" si="11"/>
        <v>90</v>
      </c>
      <c r="J137" s="22">
        <f t="shared" si="11"/>
        <v>90</v>
      </c>
    </row>
    <row r="138" spans="1:12" ht="48">
      <c r="A138" s="7"/>
      <c r="B138" s="7">
        <v>601</v>
      </c>
      <c r="C138" s="7" t="s">
        <v>187</v>
      </c>
      <c r="D138" s="7">
        <v>12</v>
      </c>
      <c r="E138" s="35" t="s">
        <v>331</v>
      </c>
      <c r="F138" s="24" t="s">
        <v>182</v>
      </c>
      <c r="G138" s="25" t="s">
        <v>183</v>
      </c>
      <c r="H138" s="22">
        <f t="shared" si="11"/>
        <v>90</v>
      </c>
      <c r="I138" s="22">
        <f t="shared" si="11"/>
        <v>90</v>
      </c>
      <c r="J138" s="22">
        <f t="shared" si="11"/>
        <v>90</v>
      </c>
    </row>
    <row r="139" spans="1:12" ht="24">
      <c r="A139" s="7"/>
      <c r="B139" s="7">
        <v>601</v>
      </c>
      <c r="C139" s="7" t="s">
        <v>187</v>
      </c>
      <c r="D139" s="7">
        <v>12</v>
      </c>
      <c r="E139" s="35" t="s">
        <v>331</v>
      </c>
      <c r="F139" s="7" t="s">
        <v>184</v>
      </c>
      <c r="G139" s="6" t="s">
        <v>185</v>
      </c>
      <c r="H139" s="22">
        <v>90</v>
      </c>
      <c r="I139" s="22">
        <v>90</v>
      </c>
      <c r="J139" s="22">
        <v>90</v>
      </c>
    </row>
    <row r="140" spans="1:12" ht="48">
      <c r="A140" s="7"/>
      <c r="B140" s="7">
        <v>601</v>
      </c>
      <c r="C140" s="7" t="s">
        <v>187</v>
      </c>
      <c r="D140" s="7">
        <v>12</v>
      </c>
      <c r="E140" s="35" t="s">
        <v>333</v>
      </c>
      <c r="F140" s="7"/>
      <c r="G140" s="6" t="s">
        <v>334</v>
      </c>
      <c r="H140" s="22">
        <f t="shared" ref="H140:J141" si="12">H141</f>
        <v>29.38</v>
      </c>
      <c r="I140" s="22">
        <f t="shared" si="12"/>
        <v>29.38</v>
      </c>
      <c r="J140" s="22">
        <f t="shared" si="12"/>
        <v>29.38</v>
      </c>
    </row>
    <row r="141" spans="1:12" ht="48">
      <c r="A141" s="7"/>
      <c r="B141" s="7">
        <v>601</v>
      </c>
      <c r="C141" s="7" t="s">
        <v>187</v>
      </c>
      <c r="D141" s="7">
        <v>12</v>
      </c>
      <c r="E141" s="35" t="s">
        <v>333</v>
      </c>
      <c r="F141" s="24" t="s">
        <v>182</v>
      </c>
      <c r="G141" s="25" t="s">
        <v>183</v>
      </c>
      <c r="H141" s="22">
        <f t="shared" si="12"/>
        <v>29.38</v>
      </c>
      <c r="I141" s="22">
        <f t="shared" si="12"/>
        <v>29.38</v>
      </c>
      <c r="J141" s="22">
        <f t="shared" si="12"/>
        <v>29.38</v>
      </c>
    </row>
    <row r="142" spans="1:12" ht="24">
      <c r="A142" s="7"/>
      <c r="B142" s="7">
        <v>601</v>
      </c>
      <c r="C142" s="7" t="s">
        <v>187</v>
      </c>
      <c r="D142" s="7">
        <v>12</v>
      </c>
      <c r="E142" s="35" t="s">
        <v>333</v>
      </c>
      <c r="F142" s="7" t="s">
        <v>184</v>
      </c>
      <c r="G142" s="6" t="s">
        <v>185</v>
      </c>
      <c r="H142" s="22">
        <v>29.38</v>
      </c>
      <c r="I142" s="22">
        <v>29.38</v>
      </c>
      <c r="J142" s="22">
        <v>29.38</v>
      </c>
    </row>
    <row r="143" spans="1:12" ht="48">
      <c r="A143" s="7"/>
      <c r="B143" s="7">
        <v>601</v>
      </c>
      <c r="C143" s="7" t="s">
        <v>187</v>
      </c>
      <c r="D143" s="7">
        <v>12</v>
      </c>
      <c r="E143" s="35" t="s">
        <v>335</v>
      </c>
      <c r="F143" s="7"/>
      <c r="G143" s="6" t="s">
        <v>336</v>
      </c>
      <c r="H143" s="22">
        <f t="shared" ref="H143:J144" si="13">H144</f>
        <v>96.2</v>
      </c>
      <c r="I143" s="22">
        <f t="shared" si="13"/>
        <v>96.2</v>
      </c>
      <c r="J143" s="22">
        <f t="shared" si="13"/>
        <v>96.2</v>
      </c>
    </row>
    <row r="144" spans="1:12" ht="48">
      <c r="A144" s="7"/>
      <c r="B144" s="7">
        <v>601</v>
      </c>
      <c r="C144" s="7" t="s">
        <v>187</v>
      </c>
      <c r="D144" s="7">
        <v>12</v>
      </c>
      <c r="E144" s="35" t="s">
        <v>335</v>
      </c>
      <c r="F144" s="24" t="s">
        <v>182</v>
      </c>
      <c r="G144" s="25" t="s">
        <v>183</v>
      </c>
      <c r="H144" s="22">
        <f t="shared" si="13"/>
        <v>96.2</v>
      </c>
      <c r="I144" s="22">
        <f t="shared" si="13"/>
        <v>96.2</v>
      </c>
      <c r="J144" s="22">
        <f t="shared" si="13"/>
        <v>96.2</v>
      </c>
    </row>
    <row r="145" spans="1:10" ht="24">
      <c r="A145" s="7"/>
      <c r="B145" s="7">
        <v>601</v>
      </c>
      <c r="C145" s="7" t="s">
        <v>187</v>
      </c>
      <c r="D145" s="7">
        <v>12</v>
      </c>
      <c r="E145" s="35" t="s">
        <v>335</v>
      </c>
      <c r="F145" s="7" t="s">
        <v>184</v>
      </c>
      <c r="G145" s="6" t="s">
        <v>185</v>
      </c>
      <c r="H145" s="22">
        <v>96.2</v>
      </c>
      <c r="I145" s="22">
        <v>96.2</v>
      </c>
      <c r="J145" s="22">
        <v>96.2</v>
      </c>
    </row>
    <row r="146" spans="1:10" ht="48">
      <c r="A146" s="7"/>
      <c r="B146" s="7">
        <v>601</v>
      </c>
      <c r="C146" s="7" t="s">
        <v>187</v>
      </c>
      <c r="D146" s="7">
        <v>12</v>
      </c>
      <c r="E146" s="35" t="s">
        <v>337</v>
      </c>
      <c r="F146" s="7"/>
      <c r="G146" s="6" t="s">
        <v>338</v>
      </c>
      <c r="H146" s="22">
        <f t="shared" ref="H146:J147" si="14">H147</f>
        <v>28.25</v>
      </c>
      <c r="I146" s="22">
        <f t="shared" si="14"/>
        <v>28.25</v>
      </c>
      <c r="J146" s="22">
        <f t="shared" si="14"/>
        <v>28.25</v>
      </c>
    </row>
    <row r="147" spans="1:10" ht="36">
      <c r="A147" s="7"/>
      <c r="B147" s="7">
        <v>601</v>
      </c>
      <c r="C147" s="7" t="s">
        <v>187</v>
      </c>
      <c r="D147" s="7">
        <v>12</v>
      </c>
      <c r="E147" s="35" t="s">
        <v>337</v>
      </c>
      <c r="F147" s="24">
        <v>300</v>
      </c>
      <c r="G147" s="25" t="s">
        <v>186</v>
      </c>
      <c r="H147" s="22">
        <f t="shared" si="14"/>
        <v>28.25</v>
      </c>
      <c r="I147" s="22">
        <f t="shared" si="14"/>
        <v>28.25</v>
      </c>
      <c r="J147" s="22">
        <f t="shared" si="14"/>
        <v>28.25</v>
      </c>
    </row>
    <row r="148" spans="1:10">
      <c r="A148" s="7"/>
      <c r="B148" s="7">
        <v>601</v>
      </c>
      <c r="C148" s="7" t="s">
        <v>187</v>
      </c>
      <c r="D148" s="7">
        <v>12</v>
      </c>
      <c r="E148" s="35" t="s">
        <v>337</v>
      </c>
      <c r="F148" s="7">
        <v>360</v>
      </c>
      <c r="G148" s="6" t="s">
        <v>339</v>
      </c>
      <c r="H148" s="22">
        <v>28.25</v>
      </c>
      <c r="I148" s="22">
        <v>28.25</v>
      </c>
      <c r="J148" s="22">
        <v>28.25</v>
      </c>
    </row>
    <row r="149" spans="1:10" ht="48">
      <c r="A149" s="7"/>
      <c r="B149" s="7">
        <v>601</v>
      </c>
      <c r="C149" s="7" t="s">
        <v>187</v>
      </c>
      <c r="D149" s="7">
        <v>12</v>
      </c>
      <c r="E149" s="35" t="s">
        <v>340</v>
      </c>
      <c r="F149" s="7"/>
      <c r="G149" s="6" t="s">
        <v>341</v>
      </c>
      <c r="H149" s="22">
        <f t="shared" ref="H149:J150" si="15">H150</f>
        <v>100</v>
      </c>
      <c r="I149" s="22">
        <f t="shared" si="15"/>
        <v>100</v>
      </c>
      <c r="J149" s="22">
        <f t="shared" si="15"/>
        <v>100</v>
      </c>
    </row>
    <row r="150" spans="1:10" ht="48">
      <c r="A150" s="7"/>
      <c r="B150" s="7">
        <v>601</v>
      </c>
      <c r="C150" s="7" t="s">
        <v>187</v>
      </c>
      <c r="D150" s="7">
        <v>12</v>
      </c>
      <c r="E150" s="35" t="s">
        <v>340</v>
      </c>
      <c r="F150" s="24" t="s">
        <v>182</v>
      </c>
      <c r="G150" s="25" t="s">
        <v>183</v>
      </c>
      <c r="H150" s="22">
        <f t="shared" si="15"/>
        <v>100</v>
      </c>
      <c r="I150" s="22">
        <f t="shared" si="15"/>
        <v>100</v>
      </c>
      <c r="J150" s="22">
        <f t="shared" si="15"/>
        <v>100</v>
      </c>
    </row>
    <row r="151" spans="1:10" ht="24">
      <c r="A151" s="7"/>
      <c r="B151" s="7">
        <v>601</v>
      </c>
      <c r="C151" s="7" t="s">
        <v>187</v>
      </c>
      <c r="D151" s="7">
        <v>12</v>
      </c>
      <c r="E151" s="35" t="s">
        <v>340</v>
      </c>
      <c r="F151" s="7" t="s">
        <v>184</v>
      </c>
      <c r="G151" s="6" t="s">
        <v>185</v>
      </c>
      <c r="H151" s="22">
        <v>100</v>
      </c>
      <c r="I151" s="22">
        <v>100</v>
      </c>
      <c r="J151" s="22">
        <v>100</v>
      </c>
    </row>
    <row r="152" spans="1:10" ht="36">
      <c r="A152" s="7"/>
      <c r="B152" s="7">
        <v>601</v>
      </c>
      <c r="C152" s="7" t="s">
        <v>187</v>
      </c>
      <c r="D152" s="7">
        <v>12</v>
      </c>
      <c r="E152" s="35" t="s">
        <v>41</v>
      </c>
      <c r="F152" s="7"/>
      <c r="G152" s="6" t="s">
        <v>42</v>
      </c>
      <c r="H152" s="22">
        <f t="shared" ref="H152:J153" si="16">H153</f>
        <v>291.64</v>
      </c>
      <c r="I152" s="22">
        <f t="shared" si="16"/>
        <v>0</v>
      </c>
      <c r="J152" s="22">
        <f t="shared" si="16"/>
        <v>0</v>
      </c>
    </row>
    <row r="153" spans="1:10" ht="48">
      <c r="A153" s="7"/>
      <c r="B153" s="7">
        <v>601</v>
      </c>
      <c r="C153" s="7" t="s">
        <v>187</v>
      </c>
      <c r="D153" s="7">
        <v>12</v>
      </c>
      <c r="E153" s="35" t="s">
        <v>41</v>
      </c>
      <c r="F153" s="24" t="s">
        <v>182</v>
      </c>
      <c r="G153" s="25" t="s">
        <v>183</v>
      </c>
      <c r="H153" s="22">
        <f t="shared" si="16"/>
        <v>291.64</v>
      </c>
      <c r="I153" s="22">
        <f t="shared" si="16"/>
        <v>0</v>
      </c>
      <c r="J153" s="22">
        <f t="shared" si="16"/>
        <v>0</v>
      </c>
    </row>
    <row r="154" spans="1:10" ht="24">
      <c r="A154" s="7"/>
      <c r="B154" s="7">
        <v>601</v>
      </c>
      <c r="C154" s="7" t="s">
        <v>187</v>
      </c>
      <c r="D154" s="7">
        <v>12</v>
      </c>
      <c r="E154" s="35" t="s">
        <v>41</v>
      </c>
      <c r="F154" s="7" t="s">
        <v>184</v>
      </c>
      <c r="G154" s="6" t="s">
        <v>185</v>
      </c>
      <c r="H154" s="22">
        <v>291.64</v>
      </c>
      <c r="I154" s="22">
        <v>0</v>
      </c>
      <c r="J154" s="22">
        <v>0</v>
      </c>
    </row>
    <row r="155" spans="1:10" ht="60">
      <c r="A155" s="7"/>
      <c r="B155" s="7">
        <v>601</v>
      </c>
      <c r="C155" s="7" t="s">
        <v>187</v>
      </c>
      <c r="D155" s="7">
        <v>12</v>
      </c>
      <c r="E155" s="35" t="s">
        <v>342</v>
      </c>
      <c r="F155" s="7"/>
      <c r="G155" s="6" t="s">
        <v>343</v>
      </c>
      <c r="H155" s="22">
        <f>H156+H159+H163</f>
        <v>244.13900000000001</v>
      </c>
      <c r="I155" s="22">
        <f>I156+I159+I163</f>
        <v>244.13900000000001</v>
      </c>
      <c r="J155" s="22">
        <f>J156+J159+J163</f>
        <v>244.13900000000001</v>
      </c>
    </row>
    <row r="156" spans="1:10" ht="24">
      <c r="A156" s="7"/>
      <c r="B156" s="7">
        <v>601</v>
      </c>
      <c r="C156" s="7" t="s">
        <v>187</v>
      </c>
      <c r="D156" s="7">
        <v>12</v>
      </c>
      <c r="E156" s="35" t="s">
        <v>344</v>
      </c>
      <c r="F156" s="7"/>
      <c r="G156" s="6" t="s">
        <v>345</v>
      </c>
      <c r="H156" s="22">
        <f t="shared" ref="H156:J157" si="17">H157</f>
        <v>1.139</v>
      </c>
      <c r="I156" s="22">
        <f t="shared" si="17"/>
        <v>1.139</v>
      </c>
      <c r="J156" s="22">
        <f t="shared" si="17"/>
        <v>1.139</v>
      </c>
    </row>
    <row r="157" spans="1:10" ht="48">
      <c r="A157" s="7"/>
      <c r="B157" s="7">
        <v>601</v>
      </c>
      <c r="C157" s="7" t="s">
        <v>187</v>
      </c>
      <c r="D157" s="7">
        <v>12</v>
      </c>
      <c r="E157" s="35" t="s">
        <v>344</v>
      </c>
      <c r="F157" s="24" t="s">
        <v>182</v>
      </c>
      <c r="G157" s="25" t="s">
        <v>183</v>
      </c>
      <c r="H157" s="22">
        <f t="shared" si="17"/>
        <v>1.139</v>
      </c>
      <c r="I157" s="22">
        <f t="shared" si="17"/>
        <v>1.139</v>
      </c>
      <c r="J157" s="22">
        <f t="shared" si="17"/>
        <v>1.139</v>
      </c>
    </row>
    <row r="158" spans="1:10" ht="24">
      <c r="A158" s="7"/>
      <c r="B158" s="7">
        <v>601</v>
      </c>
      <c r="C158" s="7" t="s">
        <v>187</v>
      </c>
      <c r="D158" s="7">
        <v>12</v>
      </c>
      <c r="E158" s="35" t="s">
        <v>344</v>
      </c>
      <c r="F158" s="7" t="s">
        <v>184</v>
      </c>
      <c r="G158" s="6" t="s">
        <v>185</v>
      </c>
      <c r="H158" s="22">
        <v>1.139</v>
      </c>
      <c r="I158" s="22">
        <v>1.139</v>
      </c>
      <c r="J158" s="22">
        <v>1.139</v>
      </c>
    </row>
    <row r="159" spans="1:10" ht="108">
      <c r="A159" s="7"/>
      <c r="B159" s="7">
        <v>601</v>
      </c>
      <c r="C159" s="7" t="s">
        <v>187</v>
      </c>
      <c r="D159" s="7">
        <v>12</v>
      </c>
      <c r="E159" s="35" t="s">
        <v>346</v>
      </c>
      <c r="F159" s="7"/>
      <c r="G159" s="6" t="s">
        <v>347</v>
      </c>
      <c r="H159" s="22">
        <f t="shared" ref="H159:J160" si="18">H160</f>
        <v>20</v>
      </c>
      <c r="I159" s="22">
        <f t="shared" si="18"/>
        <v>20</v>
      </c>
      <c r="J159" s="22">
        <f t="shared" si="18"/>
        <v>20</v>
      </c>
    </row>
    <row r="160" spans="1:10" ht="48">
      <c r="A160" s="7"/>
      <c r="B160" s="7">
        <v>601</v>
      </c>
      <c r="C160" s="7" t="s">
        <v>187</v>
      </c>
      <c r="D160" s="7">
        <v>12</v>
      </c>
      <c r="E160" s="35" t="s">
        <v>346</v>
      </c>
      <c r="F160" s="24" t="s">
        <v>182</v>
      </c>
      <c r="G160" s="25" t="s">
        <v>183</v>
      </c>
      <c r="H160" s="22">
        <f t="shared" si="18"/>
        <v>20</v>
      </c>
      <c r="I160" s="22">
        <f t="shared" si="18"/>
        <v>20</v>
      </c>
      <c r="J160" s="22">
        <f t="shared" si="18"/>
        <v>20</v>
      </c>
    </row>
    <row r="161" spans="1:12" ht="24">
      <c r="A161" s="7"/>
      <c r="B161" s="7">
        <v>601</v>
      </c>
      <c r="C161" s="7" t="s">
        <v>187</v>
      </c>
      <c r="D161" s="7">
        <v>12</v>
      </c>
      <c r="E161" s="35" t="s">
        <v>346</v>
      </c>
      <c r="F161" s="7" t="s">
        <v>184</v>
      </c>
      <c r="G161" s="6" t="s">
        <v>185</v>
      </c>
      <c r="H161" s="22">
        <v>20</v>
      </c>
      <c r="I161" s="22">
        <v>20</v>
      </c>
      <c r="J161" s="22">
        <v>20</v>
      </c>
    </row>
    <row r="162" spans="1:12" ht="48">
      <c r="A162" s="7"/>
      <c r="B162" s="7">
        <v>601</v>
      </c>
      <c r="C162" s="7" t="s">
        <v>187</v>
      </c>
      <c r="D162" s="7">
        <v>12</v>
      </c>
      <c r="E162" s="35" t="s">
        <v>348</v>
      </c>
      <c r="F162" s="7"/>
      <c r="G162" s="6" t="s">
        <v>349</v>
      </c>
      <c r="H162" s="22">
        <f t="shared" ref="H162:J163" si="19">H163</f>
        <v>223</v>
      </c>
      <c r="I162" s="22">
        <f t="shared" si="19"/>
        <v>223</v>
      </c>
      <c r="J162" s="22">
        <f t="shared" si="19"/>
        <v>223</v>
      </c>
    </row>
    <row r="163" spans="1:12" ht="24">
      <c r="A163" s="7"/>
      <c r="B163" s="7">
        <v>601</v>
      </c>
      <c r="C163" s="7" t="s">
        <v>187</v>
      </c>
      <c r="D163" s="7">
        <v>12</v>
      </c>
      <c r="E163" s="35" t="s">
        <v>348</v>
      </c>
      <c r="F163" s="24" t="s">
        <v>182</v>
      </c>
      <c r="G163" s="25" t="s">
        <v>208</v>
      </c>
      <c r="H163" s="22">
        <f t="shared" si="19"/>
        <v>223</v>
      </c>
      <c r="I163" s="22">
        <f t="shared" si="19"/>
        <v>223</v>
      </c>
      <c r="J163" s="22">
        <f t="shared" si="19"/>
        <v>223</v>
      </c>
    </row>
    <row r="164" spans="1:12" ht="24">
      <c r="A164" s="7"/>
      <c r="B164" s="7">
        <v>601</v>
      </c>
      <c r="C164" s="7" t="s">
        <v>187</v>
      </c>
      <c r="D164" s="7">
        <v>12</v>
      </c>
      <c r="E164" s="35" t="s">
        <v>348</v>
      </c>
      <c r="F164" s="7" t="s">
        <v>184</v>
      </c>
      <c r="G164" s="6" t="s">
        <v>185</v>
      </c>
      <c r="H164" s="22">
        <v>223</v>
      </c>
      <c r="I164" s="22">
        <v>223</v>
      </c>
      <c r="J164" s="22">
        <v>223</v>
      </c>
    </row>
    <row r="165" spans="1:12" ht="24">
      <c r="A165" s="7"/>
      <c r="B165" s="7">
        <v>601</v>
      </c>
      <c r="C165" s="45" t="s">
        <v>193</v>
      </c>
      <c r="D165" s="45" t="s">
        <v>157</v>
      </c>
      <c r="E165" s="51"/>
      <c r="F165" s="11"/>
      <c r="G165" s="12" t="s">
        <v>354</v>
      </c>
      <c r="H165" s="13">
        <f>H166+H173+H208</f>
        <v>370458.69299999997</v>
      </c>
      <c r="I165" s="13">
        <f>I166+I173+I208</f>
        <v>193732.85999999996</v>
      </c>
      <c r="J165" s="13">
        <f>J166+J173+J208</f>
        <v>194410.82999999996</v>
      </c>
    </row>
    <row r="166" spans="1:12">
      <c r="A166" s="7"/>
      <c r="B166" s="7">
        <v>601</v>
      </c>
      <c r="C166" s="15" t="s">
        <v>193</v>
      </c>
      <c r="D166" s="15" t="s">
        <v>156</v>
      </c>
      <c r="E166" s="52"/>
      <c r="F166" s="15"/>
      <c r="G166" s="17" t="s">
        <v>355</v>
      </c>
      <c r="H166" s="18">
        <f>H167</f>
        <v>3384.5239999999999</v>
      </c>
      <c r="I166" s="18">
        <f>I167</f>
        <v>0</v>
      </c>
      <c r="J166" s="18">
        <f>J167</f>
        <v>0</v>
      </c>
      <c r="K166" s="2">
        <v>13987.245000000001</v>
      </c>
      <c r="L166" s="14">
        <f>K166-H166</f>
        <v>10602.721000000001</v>
      </c>
    </row>
    <row r="167" spans="1:12" ht="96">
      <c r="A167" s="7"/>
      <c r="B167" s="7">
        <v>601</v>
      </c>
      <c r="C167" s="16" t="s">
        <v>193</v>
      </c>
      <c r="D167" s="16" t="s">
        <v>156</v>
      </c>
      <c r="E167" s="39" t="s">
        <v>356</v>
      </c>
      <c r="F167" s="19"/>
      <c r="G167" s="20" t="s">
        <v>357</v>
      </c>
      <c r="H167" s="21">
        <f t="shared" ref="H167:J169" si="20">H168</f>
        <v>3384.5239999999999</v>
      </c>
      <c r="I167" s="21">
        <f t="shared" si="20"/>
        <v>0</v>
      </c>
      <c r="J167" s="21">
        <f t="shared" si="20"/>
        <v>0</v>
      </c>
    </row>
    <row r="168" spans="1:12" ht="84">
      <c r="A168" s="7"/>
      <c r="B168" s="7">
        <v>601</v>
      </c>
      <c r="C168" s="8" t="s">
        <v>193</v>
      </c>
      <c r="D168" s="8" t="s">
        <v>156</v>
      </c>
      <c r="E168" s="35" t="s">
        <v>358</v>
      </c>
      <c r="F168" s="7"/>
      <c r="G168" s="6" t="s">
        <v>359</v>
      </c>
      <c r="H168" s="22">
        <f>H169</f>
        <v>3384.5239999999999</v>
      </c>
      <c r="I168" s="22">
        <f t="shared" si="20"/>
        <v>0</v>
      </c>
      <c r="J168" s="22">
        <f t="shared" si="20"/>
        <v>0</v>
      </c>
    </row>
    <row r="169" spans="1:12" ht="48">
      <c r="A169" s="7"/>
      <c r="B169" s="7">
        <v>601</v>
      </c>
      <c r="C169" s="8" t="s">
        <v>193</v>
      </c>
      <c r="D169" s="8" t="s">
        <v>156</v>
      </c>
      <c r="E169" s="35" t="s">
        <v>360</v>
      </c>
      <c r="F169" s="7"/>
      <c r="G169" s="6" t="s">
        <v>361</v>
      </c>
      <c r="H169" s="22">
        <f>H170</f>
        <v>3384.5239999999999</v>
      </c>
      <c r="I169" s="22">
        <f t="shared" si="20"/>
        <v>0</v>
      </c>
      <c r="J169" s="22">
        <f t="shared" si="20"/>
        <v>0</v>
      </c>
    </row>
    <row r="170" spans="1:12" ht="84">
      <c r="A170" s="7"/>
      <c r="B170" s="7">
        <v>601</v>
      </c>
      <c r="C170" s="8" t="s">
        <v>193</v>
      </c>
      <c r="D170" s="8" t="s">
        <v>156</v>
      </c>
      <c r="E170" s="35" t="s">
        <v>362</v>
      </c>
      <c r="F170" s="7"/>
      <c r="G170" s="6" t="s">
        <v>363</v>
      </c>
      <c r="H170" s="22">
        <f t="shared" ref="H170:J171" si="21">H171</f>
        <v>3384.5239999999999</v>
      </c>
      <c r="I170" s="22">
        <f t="shared" si="21"/>
        <v>0</v>
      </c>
      <c r="J170" s="22">
        <f t="shared" si="21"/>
        <v>0</v>
      </c>
    </row>
    <row r="171" spans="1:12" ht="48">
      <c r="A171" s="7"/>
      <c r="B171" s="7">
        <v>601</v>
      </c>
      <c r="C171" s="8" t="s">
        <v>193</v>
      </c>
      <c r="D171" s="8" t="s">
        <v>156</v>
      </c>
      <c r="E171" s="35" t="s">
        <v>362</v>
      </c>
      <c r="F171" s="24" t="s">
        <v>182</v>
      </c>
      <c r="G171" s="25" t="s">
        <v>183</v>
      </c>
      <c r="H171" s="22">
        <f t="shared" si="21"/>
        <v>3384.5239999999999</v>
      </c>
      <c r="I171" s="22">
        <f t="shared" si="21"/>
        <v>0</v>
      </c>
      <c r="J171" s="22">
        <f t="shared" si="21"/>
        <v>0</v>
      </c>
    </row>
    <row r="172" spans="1:12" ht="24">
      <c r="A172" s="7"/>
      <c r="B172" s="7">
        <v>601</v>
      </c>
      <c r="C172" s="8" t="s">
        <v>193</v>
      </c>
      <c r="D172" s="8" t="s">
        <v>156</v>
      </c>
      <c r="E172" s="35" t="s">
        <v>362</v>
      </c>
      <c r="F172" s="7" t="s">
        <v>184</v>
      </c>
      <c r="G172" s="6" t="s">
        <v>185</v>
      </c>
      <c r="H172" s="22">
        <v>3384.5239999999999</v>
      </c>
      <c r="I172" s="22">
        <v>0</v>
      </c>
      <c r="J172" s="22">
        <v>0</v>
      </c>
    </row>
    <row r="173" spans="1:12" ht="24">
      <c r="A173" s="7"/>
      <c r="B173" s="7">
        <v>601</v>
      </c>
      <c r="C173" s="15" t="s">
        <v>193</v>
      </c>
      <c r="D173" s="15" t="s">
        <v>159</v>
      </c>
      <c r="E173" s="52"/>
      <c r="F173" s="28"/>
      <c r="G173" s="17" t="s">
        <v>366</v>
      </c>
      <c r="H173" s="18">
        <f t="shared" ref="H173:J174" si="22">H174</f>
        <v>366330.20899999997</v>
      </c>
      <c r="I173" s="18">
        <f t="shared" si="22"/>
        <v>193732.85999999996</v>
      </c>
      <c r="J173" s="18">
        <f t="shared" si="22"/>
        <v>194410.82999999996</v>
      </c>
      <c r="K173" s="2">
        <v>354976.79100000003</v>
      </c>
      <c r="L173" s="14">
        <f>K173-H173</f>
        <v>-11353.417999999947</v>
      </c>
    </row>
    <row r="174" spans="1:12" ht="96">
      <c r="A174" s="7"/>
      <c r="B174" s="7">
        <v>601</v>
      </c>
      <c r="C174" s="16" t="s">
        <v>193</v>
      </c>
      <c r="D174" s="16" t="s">
        <v>159</v>
      </c>
      <c r="E174" s="39" t="s">
        <v>356</v>
      </c>
      <c r="F174" s="19"/>
      <c r="G174" s="20" t="s">
        <v>357</v>
      </c>
      <c r="H174" s="21">
        <f t="shared" si="22"/>
        <v>366330.20899999997</v>
      </c>
      <c r="I174" s="21">
        <f t="shared" si="22"/>
        <v>193732.85999999996</v>
      </c>
      <c r="J174" s="21">
        <f t="shared" si="22"/>
        <v>194410.82999999996</v>
      </c>
    </row>
    <row r="175" spans="1:12" ht="84">
      <c r="A175" s="7"/>
      <c r="B175" s="7">
        <v>601</v>
      </c>
      <c r="C175" s="8" t="s">
        <v>193</v>
      </c>
      <c r="D175" s="8" t="s">
        <v>159</v>
      </c>
      <c r="E175" s="35" t="s">
        <v>358</v>
      </c>
      <c r="F175" s="7"/>
      <c r="G175" s="6" t="s">
        <v>359</v>
      </c>
      <c r="H175" s="22">
        <f>H176+H183</f>
        <v>366330.20899999997</v>
      </c>
      <c r="I175" s="22">
        <f>I176+I183</f>
        <v>193732.85999999996</v>
      </c>
      <c r="J175" s="22">
        <f>J176+J183</f>
        <v>194410.82999999996</v>
      </c>
    </row>
    <row r="176" spans="1:12" ht="60">
      <c r="A176" s="7"/>
      <c r="B176" s="7">
        <v>601</v>
      </c>
      <c r="C176" s="8" t="s">
        <v>193</v>
      </c>
      <c r="D176" s="8" t="s">
        <v>159</v>
      </c>
      <c r="E176" s="35" t="s">
        <v>367</v>
      </c>
      <c r="F176" s="7"/>
      <c r="G176" s="6" t="s">
        <v>368</v>
      </c>
      <c r="H176" s="22">
        <f>H177+H180</f>
        <v>87729.222999999998</v>
      </c>
      <c r="I176" s="22">
        <f>I177+I180</f>
        <v>0</v>
      </c>
      <c r="J176" s="22">
        <f>J177+J180</f>
        <v>0</v>
      </c>
    </row>
    <row r="177" spans="1:12" ht="60">
      <c r="A177" s="7"/>
      <c r="B177" s="7">
        <v>601</v>
      </c>
      <c r="C177" s="8" t="s">
        <v>193</v>
      </c>
      <c r="D177" s="8" t="s">
        <v>159</v>
      </c>
      <c r="E177" s="8" t="s">
        <v>373</v>
      </c>
      <c r="F177" s="8"/>
      <c r="G177" s="6" t="s">
        <v>374</v>
      </c>
      <c r="H177" s="22">
        <f t="shared" ref="H177:J178" si="23">H178</f>
        <v>8772.9230000000007</v>
      </c>
      <c r="I177" s="22">
        <f t="shared" si="23"/>
        <v>0</v>
      </c>
      <c r="J177" s="22">
        <f t="shared" si="23"/>
        <v>0</v>
      </c>
    </row>
    <row r="178" spans="1:12" ht="48">
      <c r="A178" s="7"/>
      <c r="B178" s="7">
        <v>601</v>
      </c>
      <c r="C178" s="8" t="s">
        <v>193</v>
      </c>
      <c r="D178" s="8" t="s">
        <v>159</v>
      </c>
      <c r="E178" s="8" t="s">
        <v>373</v>
      </c>
      <c r="F178" s="7">
        <v>400</v>
      </c>
      <c r="G178" s="6" t="s">
        <v>371</v>
      </c>
      <c r="H178" s="22">
        <f t="shared" si="23"/>
        <v>8772.9230000000007</v>
      </c>
      <c r="I178" s="22">
        <f t="shared" si="23"/>
        <v>0</v>
      </c>
      <c r="J178" s="22">
        <f t="shared" si="23"/>
        <v>0</v>
      </c>
    </row>
    <row r="179" spans="1:12" ht="72">
      <c r="A179" s="7"/>
      <c r="B179" s="7">
        <v>601</v>
      </c>
      <c r="C179" s="8" t="s">
        <v>193</v>
      </c>
      <c r="D179" s="8" t="s">
        <v>159</v>
      </c>
      <c r="E179" s="8" t="s">
        <v>373</v>
      </c>
      <c r="F179" s="7">
        <v>414</v>
      </c>
      <c r="G179" s="6" t="s">
        <v>372</v>
      </c>
      <c r="H179" s="22">
        <v>8772.9230000000007</v>
      </c>
      <c r="I179" s="22">
        <v>0</v>
      </c>
      <c r="J179" s="22">
        <v>0</v>
      </c>
    </row>
    <row r="180" spans="1:12" ht="48">
      <c r="A180" s="7"/>
      <c r="B180" s="7">
        <v>601</v>
      </c>
      <c r="C180" s="8" t="s">
        <v>193</v>
      </c>
      <c r="D180" s="8" t="s">
        <v>159</v>
      </c>
      <c r="E180" s="8" t="s">
        <v>375</v>
      </c>
      <c r="F180" s="7"/>
      <c r="G180" s="6" t="s">
        <v>376</v>
      </c>
      <c r="H180" s="22">
        <f t="shared" ref="H180:J181" si="24">H181</f>
        <v>78956.3</v>
      </c>
      <c r="I180" s="22">
        <f t="shared" si="24"/>
        <v>0</v>
      </c>
      <c r="J180" s="22">
        <f t="shared" si="24"/>
        <v>0</v>
      </c>
    </row>
    <row r="181" spans="1:12" ht="48">
      <c r="A181" s="7"/>
      <c r="B181" s="7">
        <v>601</v>
      </c>
      <c r="C181" s="8" t="s">
        <v>193</v>
      </c>
      <c r="D181" s="8" t="s">
        <v>159</v>
      </c>
      <c r="E181" s="8" t="s">
        <v>375</v>
      </c>
      <c r="F181" s="7">
        <v>400</v>
      </c>
      <c r="G181" s="6" t="s">
        <v>371</v>
      </c>
      <c r="H181" s="22">
        <f t="shared" si="24"/>
        <v>78956.3</v>
      </c>
      <c r="I181" s="22">
        <f t="shared" si="24"/>
        <v>0</v>
      </c>
      <c r="J181" s="22">
        <f t="shared" si="24"/>
        <v>0</v>
      </c>
    </row>
    <row r="182" spans="1:12" ht="72">
      <c r="A182" s="7"/>
      <c r="B182" s="7">
        <v>601</v>
      </c>
      <c r="C182" s="8" t="s">
        <v>193</v>
      </c>
      <c r="D182" s="8" t="s">
        <v>159</v>
      </c>
      <c r="E182" s="8" t="s">
        <v>375</v>
      </c>
      <c r="F182" s="7">
        <v>414</v>
      </c>
      <c r="G182" s="6" t="s">
        <v>372</v>
      </c>
      <c r="H182" s="22">
        <v>78956.3</v>
      </c>
      <c r="I182" s="22">
        <v>0</v>
      </c>
      <c r="J182" s="22">
        <v>0</v>
      </c>
    </row>
    <row r="183" spans="1:12" ht="60">
      <c r="A183" s="7"/>
      <c r="B183" s="7">
        <v>601</v>
      </c>
      <c r="C183" s="8" t="s">
        <v>193</v>
      </c>
      <c r="D183" s="8" t="s">
        <v>159</v>
      </c>
      <c r="E183" s="35" t="s">
        <v>377</v>
      </c>
      <c r="F183" s="7"/>
      <c r="G183" s="6" t="s">
        <v>378</v>
      </c>
      <c r="H183" s="53">
        <f>H187+H190+H193+H196+H199+H205+H184+H202</f>
        <v>278600.98599999998</v>
      </c>
      <c r="I183" s="53">
        <f>I187+I190+I193+I196+I199+I205+I184+I202</f>
        <v>193732.85999999996</v>
      </c>
      <c r="J183" s="53">
        <f>J187+J190+J193+J196+J199+J205+J184+J202</f>
        <v>194410.82999999996</v>
      </c>
      <c r="K183" s="53" t="e">
        <f>K187+K190+K193+K196+K199+#REF!+K184+K202</f>
        <v>#REF!</v>
      </c>
      <c r="L183" s="53" t="e">
        <f>L187+L190+L193+L196+L199+#REF!+L184+L202</f>
        <v>#REF!</v>
      </c>
    </row>
    <row r="184" spans="1:12" ht="120">
      <c r="A184" s="7"/>
      <c r="B184" s="7">
        <v>601</v>
      </c>
      <c r="C184" s="8" t="s">
        <v>193</v>
      </c>
      <c r="D184" s="8" t="s">
        <v>159</v>
      </c>
      <c r="E184" s="41" t="s">
        <v>379</v>
      </c>
      <c r="F184" s="7"/>
      <c r="G184" s="6" t="s">
        <v>380</v>
      </c>
      <c r="H184" s="53">
        <f t="shared" ref="H184:J185" si="25">H185</f>
        <v>33819.146999999997</v>
      </c>
      <c r="I184" s="53">
        <f t="shared" si="25"/>
        <v>22719.232</v>
      </c>
      <c r="J184" s="53">
        <f t="shared" si="25"/>
        <v>22719.232</v>
      </c>
    </row>
    <row r="185" spans="1:12" ht="24">
      <c r="A185" s="7"/>
      <c r="B185" s="7">
        <v>601</v>
      </c>
      <c r="C185" s="8" t="s">
        <v>193</v>
      </c>
      <c r="D185" s="8" t="s">
        <v>159</v>
      </c>
      <c r="E185" s="41" t="s">
        <v>379</v>
      </c>
      <c r="F185" s="7" t="s">
        <v>222</v>
      </c>
      <c r="G185" s="6" t="s">
        <v>208</v>
      </c>
      <c r="H185" s="53">
        <f t="shared" si="25"/>
        <v>33819.146999999997</v>
      </c>
      <c r="I185" s="53">
        <f t="shared" si="25"/>
        <v>22719.232</v>
      </c>
      <c r="J185" s="53">
        <f t="shared" si="25"/>
        <v>22719.232</v>
      </c>
    </row>
    <row r="186" spans="1:12" ht="120">
      <c r="A186" s="7"/>
      <c r="B186" s="7">
        <v>601</v>
      </c>
      <c r="C186" s="8" t="s">
        <v>193</v>
      </c>
      <c r="D186" s="8" t="s">
        <v>159</v>
      </c>
      <c r="E186" s="41" t="s">
        <v>379</v>
      </c>
      <c r="F186" s="7">
        <v>813</v>
      </c>
      <c r="G186" s="6" t="s">
        <v>330</v>
      </c>
      <c r="H186" s="53">
        <v>33819.146999999997</v>
      </c>
      <c r="I186" s="22">
        <v>22719.232</v>
      </c>
      <c r="J186" s="22">
        <v>22719.232</v>
      </c>
    </row>
    <row r="187" spans="1:12" ht="72">
      <c r="A187" s="7"/>
      <c r="B187" s="7">
        <v>601</v>
      </c>
      <c r="C187" s="8" t="s">
        <v>193</v>
      </c>
      <c r="D187" s="8" t="s">
        <v>159</v>
      </c>
      <c r="E187" s="35" t="s">
        <v>384</v>
      </c>
      <c r="F187" s="7"/>
      <c r="G187" s="6" t="s">
        <v>385</v>
      </c>
      <c r="H187" s="54">
        <f t="shared" ref="H187:J188" si="26">H188</f>
        <v>32185.883000000002</v>
      </c>
      <c r="I187" s="54">
        <f t="shared" si="26"/>
        <v>0</v>
      </c>
      <c r="J187" s="54">
        <f t="shared" si="26"/>
        <v>0</v>
      </c>
    </row>
    <row r="188" spans="1:12" ht="48">
      <c r="A188" s="7"/>
      <c r="B188" s="7">
        <v>601</v>
      </c>
      <c r="C188" s="8" t="s">
        <v>193</v>
      </c>
      <c r="D188" s="8" t="s">
        <v>159</v>
      </c>
      <c r="E188" s="35" t="s">
        <v>384</v>
      </c>
      <c r="F188" s="7">
        <v>400</v>
      </c>
      <c r="G188" s="6" t="s">
        <v>371</v>
      </c>
      <c r="H188" s="54">
        <f t="shared" si="26"/>
        <v>32185.883000000002</v>
      </c>
      <c r="I188" s="54">
        <f t="shared" si="26"/>
        <v>0</v>
      </c>
      <c r="J188" s="54">
        <f t="shared" si="26"/>
        <v>0</v>
      </c>
    </row>
    <row r="189" spans="1:12" ht="72">
      <c r="A189" s="7"/>
      <c r="B189" s="7">
        <v>601</v>
      </c>
      <c r="C189" s="8" t="s">
        <v>193</v>
      </c>
      <c r="D189" s="8" t="s">
        <v>159</v>
      </c>
      <c r="E189" s="35" t="s">
        <v>384</v>
      </c>
      <c r="F189" s="7">
        <v>414</v>
      </c>
      <c r="G189" s="6" t="s">
        <v>372</v>
      </c>
      <c r="H189" s="54">
        <v>32185.883000000002</v>
      </c>
      <c r="I189" s="54">
        <v>0</v>
      </c>
      <c r="J189" s="54">
        <v>0</v>
      </c>
    </row>
    <row r="190" spans="1:12" ht="72">
      <c r="A190" s="7"/>
      <c r="B190" s="7">
        <v>601</v>
      </c>
      <c r="C190" s="8" t="s">
        <v>193</v>
      </c>
      <c r="D190" s="8" t="s">
        <v>159</v>
      </c>
      <c r="E190" s="35" t="s">
        <v>388</v>
      </c>
      <c r="F190" s="7"/>
      <c r="G190" s="6" t="s">
        <v>389</v>
      </c>
      <c r="H190" s="54">
        <f t="shared" ref="H190:J191" si="27">H191</f>
        <v>4533.3339999999998</v>
      </c>
      <c r="I190" s="54">
        <f t="shared" si="27"/>
        <v>0</v>
      </c>
      <c r="J190" s="54">
        <f t="shared" si="27"/>
        <v>0</v>
      </c>
    </row>
    <row r="191" spans="1:12" ht="48">
      <c r="A191" s="7"/>
      <c r="B191" s="7">
        <v>601</v>
      </c>
      <c r="C191" s="8" t="s">
        <v>193</v>
      </c>
      <c r="D191" s="8" t="s">
        <v>159</v>
      </c>
      <c r="E191" s="35" t="s">
        <v>388</v>
      </c>
      <c r="F191" s="7">
        <v>400</v>
      </c>
      <c r="G191" s="6" t="s">
        <v>371</v>
      </c>
      <c r="H191" s="54">
        <f t="shared" si="27"/>
        <v>4533.3339999999998</v>
      </c>
      <c r="I191" s="54">
        <f t="shared" si="27"/>
        <v>0</v>
      </c>
      <c r="J191" s="54">
        <f t="shared" si="27"/>
        <v>0</v>
      </c>
    </row>
    <row r="192" spans="1:12" ht="72">
      <c r="A192" s="7"/>
      <c r="B192" s="7">
        <v>601</v>
      </c>
      <c r="C192" s="8" t="s">
        <v>193</v>
      </c>
      <c r="D192" s="8" t="s">
        <v>159</v>
      </c>
      <c r="E192" s="35" t="s">
        <v>388</v>
      </c>
      <c r="F192" s="7">
        <v>414</v>
      </c>
      <c r="G192" s="6" t="s">
        <v>372</v>
      </c>
      <c r="H192" s="54">
        <v>4533.3339999999998</v>
      </c>
      <c r="I192" s="55">
        <v>0</v>
      </c>
      <c r="J192" s="55">
        <v>0</v>
      </c>
    </row>
    <row r="193" spans="1:12" ht="120">
      <c r="A193" s="7"/>
      <c r="B193" s="7">
        <v>601</v>
      </c>
      <c r="C193" s="8" t="s">
        <v>193</v>
      </c>
      <c r="D193" s="8" t="s">
        <v>159</v>
      </c>
      <c r="E193" s="41" t="s">
        <v>74</v>
      </c>
      <c r="F193" s="7"/>
      <c r="G193" s="56" t="s">
        <v>393</v>
      </c>
      <c r="H193" s="53">
        <f t="shared" ref="H193:J194" si="28">H194</f>
        <v>64700.849000000002</v>
      </c>
      <c r="I193" s="22">
        <f t="shared" si="28"/>
        <v>64700.849000000002</v>
      </c>
      <c r="J193" s="22">
        <f t="shared" si="28"/>
        <v>64700.849000000002</v>
      </c>
    </row>
    <row r="194" spans="1:12" ht="24">
      <c r="A194" s="7"/>
      <c r="B194" s="7">
        <v>601</v>
      </c>
      <c r="C194" s="8" t="s">
        <v>193</v>
      </c>
      <c r="D194" s="8" t="s">
        <v>159</v>
      </c>
      <c r="E194" s="41" t="s">
        <v>74</v>
      </c>
      <c r="F194" s="7" t="s">
        <v>222</v>
      </c>
      <c r="G194" s="6" t="s">
        <v>208</v>
      </c>
      <c r="H194" s="53">
        <f t="shared" si="28"/>
        <v>64700.849000000002</v>
      </c>
      <c r="I194" s="22">
        <f t="shared" si="28"/>
        <v>64700.849000000002</v>
      </c>
      <c r="J194" s="22">
        <f t="shared" si="28"/>
        <v>64700.849000000002</v>
      </c>
    </row>
    <row r="195" spans="1:12" ht="120">
      <c r="A195" s="7"/>
      <c r="B195" s="7">
        <v>601</v>
      </c>
      <c r="C195" s="8" t="s">
        <v>193</v>
      </c>
      <c r="D195" s="8" t="s">
        <v>159</v>
      </c>
      <c r="E195" s="41" t="s">
        <v>74</v>
      </c>
      <c r="F195" s="7">
        <v>813</v>
      </c>
      <c r="G195" s="6" t="s">
        <v>330</v>
      </c>
      <c r="H195" s="53">
        <v>64700.849000000002</v>
      </c>
      <c r="I195" s="53">
        <v>64700.849000000002</v>
      </c>
      <c r="J195" s="53">
        <v>64700.849000000002</v>
      </c>
    </row>
    <row r="196" spans="1:12" ht="96">
      <c r="A196" s="7"/>
      <c r="B196" s="7">
        <v>601</v>
      </c>
      <c r="C196" s="8" t="s">
        <v>193</v>
      </c>
      <c r="D196" s="8" t="s">
        <v>159</v>
      </c>
      <c r="E196" s="41" t="s">
        <v>75</v>
      </c>
      <c r="F196" s="7"/>
      <c r="G196" s="6" t="s">
        <v>394</v>
      </c>
      <c r="H196" s="53">
        <f>H197</f>
        <v>100000</v>
      </c>
      <c r="I196" s="53">
        <f t="shared" ref="I196:L197" si="29">I197</f>
        <v>62258.1</v>
      </c>
      <c r="J196" s="53">
        <f t="shared" si="29"/>
        <v>62258.1</v>
      </c>
      <c r="K196" s="53">
        <f t="shared" si="29"/>
        <v>0</v>
      </c>
      <c r="L196" s="53">
        <f t="shared" si="29"/>
        <v>0</v>
      </c>
    </row>
    <row r="197" spans="1:12" ht="24">
      <c r="A197" s="7"/>
      <c r="B197" s="7">
        <v>601</v>
      </c>
      <c r="C197" s="8" t="s">
        <v>193</v>
      </c>
      <c r="D197" s="8" t="s">
        <v>159</v>
      </c>
      <c r="E197" s="41" t="s">
        <v>75</v>
      </c>
      <c r="F197" s="7" t="s">
        <v>222</v>
      </c>
      <c r="G197" s="6" t="s">
        <v>208</v>
      </c>
      <c r="H197" s="53">
        <f>H198</f>
        <v>100000</v>
      </c>
      <c r="I197" s="53">
        <f t="shared" si="29"/>
        <v>62258.1</v>
      </c>
      <c r="J197" s="53">
        <f t="shared" si="29"/>
        <v>62258.1</v>
      </c>
      <c r="K197" s="53">
        <f t="shared" si="29"/>
        <v>0</v>
      </c>
      <c r="L197" s="53">
        <f t="shared" si="29"/>
        <v>0</v>
      </c>
    </row>
    <row r="198" spans="1:12" ht="120">
      <c r="A198" s="7"/>
      <c r="B198" s="7">
        <v>601</v>
      </c>
      <c r="C198" s="8" t="s">
        <v>193</v>
      </c>
      <c r="D198" s="8" t="s">
        <v>159</v>
      </c>
      <c r="E198" s="41" t="s">
        <v>75</v>
      </c>
      <c r="F198" s="7">
        <v>813</v>
      </c>
      <c r="G198" s="6" t="s">
        <v>330</v>
      </c>
      <c r="H198" s="53">
        <v>100000</v>
      </c>
      <c r="I198" s="22">
        <v>62258.1</v>
      </c>
      <c r="J198" s="22">
        <v>62258.1</v>
      </c>
    </row>
    <row r="199" spans="1:12" ht="96">
      <c r="A199" s="7"/>
      <c r="B199" s="7">
        <v>601</v>
      </c>
      <c r="C199" s="8" t="s">
        <v>193</v>
      </c>
      <c r="D199" s="8" t="s">
        <v>159</v>
      </c>
      <c r="E199" s="41" t="s">
        <v>76</v>
      </c>
      <c r="F199" s="7"/>
      <c r="G199" s="6" t="s">
        <v>395</v>
      </c>
      <c r="H199" s="53">
        <f t="shared" ref="H199:J200" si="30">H200</f>
        <v>19247.383000000002</v>
      </c>
      <c r="I199" s="53">
        <f t="shared" si="30"/>
        <v>19940.289000000001</v>
      </c>
      <c r="J199" s="53">
        <f t="shared" si="30"/>
        <v>20618.258999999998</v>
      </c>
    </row>
    <row r="200" spans="1:12" ht="24">
      <c r="A200" s="7"/>
      <c r="B200" s="7">
        <v>601</v>
      </c>
      <c r="C200" s="8" t="s">
        <v>193</v>
      </c>
      <c r="D200" s="8" t="s">
        <v>159</v>
      </c>
      <c r="E200" s="41" t="s">
        <v>76</v>
      </c>
      <c r="F200" s="7" t="s">
        <v>222</v>
      </c>
      <c r="G200" s="6" t="s">
        <v>208</v>
      </c>
      <c r="H200" s="53">
        <f t="shared" si="30"/>
        <v>19247.383000000002</v>
      </c>
      <c r="I200" s="53">
        <f t="shared" si="30"/>
        <v>19940.289000000001</v>
      </c>
      <c r="J200" s="53">
        <f t="shared" si="30"/>
        <v>20618.258999999998</v>
      </c>
    </row>
    <row r="201" spans="1:12" ht="120">
      <c r="A201" s="7"/>
      <c r="B201" s="7">
        <v>601</v>
      </c>
      <c r="C201" s="8" t="s">
        <v>193</v>
      </c>
      <c r="D201" s="8" t="s">
        <v>159</v>
      </c>
      <c r="E201" s="41" t="s">
        <v>76</v>
      </c>
      <c r="F201" s="7">
        <v>813</v>
      </c>
      <c r="G201" s="6" t="s">
        <v>330</v>
      </c>
      <c r="H201" s="53">
        <v>19247.383000000002</v>
      </c>
      <c r="I201" s="22">
        <v>19940.289000000001</v>
      </c>
      <c r="J201" s="22">
        <v>20618.258999999998</v>
      </c>
    </row>
    <row r="202" spans="1:12" ht="120">
      <c r="A202" s="7"/>
      <c r="B202" s="7">
        <v>601</v>
      </c>
      <c r="C202" s="8" t="s">
        <v>193</v>
      </c>
      <c r="D202" s="8" t="s">
        <v>159</v>
      </c>
      <c r="E202" s="41" t="s">
        <v>100</v>
      </c>
      <c r="F202" s="7"/>
      <c r="G202" s="6" t="s">
        <v>23</v>
      </c>
      <c r="H202" s="53">
        <f t="shared" ref="H202:J203" si="31">H203</f>
        <v>2754.96</v>
      </c>
      <c r="I202" s="53">
        <f t="shared" si="31"/>
        <v>2754.96</v>
      </c>
      <c r="J202" s="53">
        <f t="shared" si="31"/>
        <v>2754.96</v>
      </c>
    </row>
    <row r="203" spans="1:12" ht="24">
      <c r="A203" s="7"/>
      <c r="B203" s="7">
        <v>601</v>
      </c>
      <c r="C203" s="8" t="s">
        <v>193</v>
      </c>
      <c r="D203" s="8" t="s">
        <v>159</v>
      </c>
      <c r="E203" s="41" t="s">
        <v>100</v>
      </c>
      <c r="F203" s="7" t="s">
        <v>222</v>
      </c>
      <c r="G203" s="6" t="s">
        <v>208</v>
      </c>
      <c r="H203" s="53">
        <f t="shared" si="31"/>
        <v>2754.96</v>
      </c>
      <c r="I203" s="53">
        <f t="shared" si="31"/>
        <v>2754.96</v>
      </c>
      <c r="J203" s="53">
        <f t="shared" si="31"/>
        <v>2754.96</v>
      </c>
    </row>
    <row r="204" spans="1:12" ht="120">
      <c r="A204" s="7"/>
      <c r="B204" s="7">
        <v>601</v>
      </c>
      <c r="C204" s="8" t="s">
        <v>193</v>
      </c>
      <c r="D204" s="8" t="s">
        <v>159</v>
      </c>
      <c r="E204" s="41" t="s">
        <v>100</v>
      </c>
      <c r="F204" s="7">
        <v>813</v>
      </c>
      <c r="G204" s="6" t="s">
        <v>330</v>
      </c>
      <c r="H204" s="53">
        <v>2754.96</v>
      </c>
      <c r="I204" s="53">
        <v>2754.96</v>
      </c>
      <c r="J204" s="53">
        <v>2754.96</v>
      </c>
    </row>
    <row r="205" spans="1:12" ht="84">
      <c r="A205" s="7"/>
      <c r="B205" s="7">
        <v>601</v>
      </c>
      <c r="C205" s="8" t="s">
        <v>193</v>
      </c>
      <c r="D205" s="8" t="s">
        <v>159</v>
      </c>
      <c r="E205" s="41" t="s">
        <v>110</v>
      </c>
      <c r="F205" s="7"/>
      <c r="G205" s="6" t="s">
        <v>109</v>
      </c>
      <c r="H205" s="53">
        <f t="shared" ref="H205:J206" si="32">H206</f>
        <v>21359.43</v>
      </c>
      <c r="I205" s="53">
        <f t="shared" si="32"/>
        <v>21359.43</v>
      </c>
      <c r="J205" s="53">
        <f t="shared" si="32"/>
        <v>21359.43</v>
      </c>
    </row>
    <row r="206" spans="1:12" ht="24">
      <c r="A206" s="7"/>
      <c r="B206" s="7">
        <v>601</v>
      </c>
      <c r="C206" s="8" t="s">
        <v>193</v>
      </c>
      <c r="D206" s="8" t="s">
        <v>159</v>
      </c>
      <c r="E206" s="41" t="s">
        <v>110</v>
      </c>
      <c r="F206" s="7" t="s">
        <v>222</v>
      </c>
      <c r="G206" s="6" t="s">
        <v>208</v>
      </c>
      <c r="H206" s="53">
        <f t="shared" si="32"/>
        <v>21359.43</v>
      </c>
      <c r="I206" s="53">
        <f t="shared" si="32"/>
        <v>21359.43</v>
      </c>
      <c r="J206" s="53">
        <f t="shared" si="32"/>
        <v>21359.43</v>
      </c>
    </row>
    <row r="207" spans="1:12" ht="120">
      <c r="A207" s="7"/>
      <c r="B207" s="7">
        <v>601</v>
      </c>
      <c r="C207" s="8" t="s">
        <v>193</v>
      </c>
      <c r="D207" s="8" t="s">
        <v>159</v>
      </c>
      <c r="E207" s="41" t="s">
        <v>110</v>
      </c>
      <c r="F207" s="7">
        <v>813</v>
      </c>
      <c r="G207" s="6" t="s">
        <v>330</v>
      </c>
      <c r="H207" s="53">
        <v>21359.43</v>
      </c>
      <c r="I207" s="53">
        <v>21359.43</v>
      </c>
      <c r="J207" s="53">
        <v>21359.43</v>
      </c>
    </row>
    <row r="208" spans="1:12">
      <c r="A208" s="7"/>
      <c r="B208" s="7">
        <v>601</v>
      </c>
      <c r="C208" s="15" t="s">
        <v>193</v>
      </c>
      <c r="D208" s="15" t="s">
        <v>180</v>
      </c>
      <c r="E208" s="52"/>
      <c r="F208" s="28"/>
      <c r="G208" s="17" t="s">
        <v>396</v>
      </c>
      <c r="H208" s="18">
        <f>H209</f>
        <v>743.96</v>
      </c>
      <c r="I208" s="18">
        <f>I209</f>
        <v>0</v>
      </c>
      <c r="J208" s="18">
        <f>J209</f>
        <v>0</v>
      </c>
      <c r="K208" s="2">
        <v>261260.34</v>
      </c>
      <c r="L208" s="14">
        <f>K208-H208</f>
        <v>260516.38</v>
      </c>
    </row>
    <row r="209" spans="1:12" ht="60">
      <c r="A209" s="7"/>
      <c r="B209" s="7">
        <v>601</v>
      </c>
      <c r="C209" s="16" t="s">
        <v>193</v>
      </c>
      <c r="D209" s="16" t="s">
        <v>180</v>
      </c>
      <c r="E209" s="16" t="s">
        <v>397</v>
      </c>
      <c r="F209" s="16"/>
      <c r="G209" s="20" t="s">
        <v>398</v>
      </c>
      <c r="H209" s="21">
        <f t="shared" ref="H209:J211" si="33">H210</f>
        <v>743.96</v>
      </c>
      <c r="I209" s="21">
        <f t="shared" si="33"/>
        <v>0</v>
      </c>
      <c r="J209" s="21">
        <f t="shared" si="33"/>
        <v>0</v>
      </c>
    </row>
    <row r="210" spans="1:12" ht="60">
      <c r="A210" s="7"/>
      <c r="B210" s="7">
        <v>601</v>
      </c>
      <c r="C210" s="8" t="s">
        <v>193</v>
      </c>
      <c r="D210" s="8" t="s">
        <v>180</v>
      </c>
      <c r="E210" s="8" t="s">
        <v>399</v>
      </c>
      <c r="F210" s="8"/>
      <c r="G210" s="6" t="s">
        <v>400</v>
      </c>
      <c r="H210" s="22">
        <f t="shared" si="33"/>
        <v>743.96</v>
      </c>
      <c r="I210" s="22">
        <f t="shared" si="33"/>
        <v>0</v>
      </c>
      <c r="J210" s="22">
        <f t="shared" si="33"/>
        <v>0</v>
      </c>
    </row>
    <row r="211" spans="1:12" ht="156">
      <c r="A211" s="7"/>
      <c r="B211" s="7">
        <v>601</v>
      </c>
      <c r="C211" s="8" t="s">
        <v>193</v>
      </c>
      <c r="D211" s="8" t="s">
        <v>180</v>
      </c>
      <c r="E211" s="8" t="s">
        <v>401</v>
      </c>
      <c r="F211" s="8"/>
      <c r="G211" s="6" t="s">
        <v>402</v>
      </c>
      <c r="H211" s="22">
        <f>H212</f>
        <v>743.96</v>
      </c>
      <c r="I211" s="22">
        <f t="shared" si="33"/>
        <v>0</v>
      </c>
      <c r="J211" s="22">
        <f t="shared" si="33"/>
        <v>0</v>
      </c>
    </row>
    <row r="212" spans="1:12" ht="60">
      <c r="A212" s="7"/>
      <c r="B212" s="7">
        <v>601</v>
      </c>
      <c r="C212" s="8" t="s">
        <v>193</v>
      </c>
      <c r="D212" s="8" t="s">
        <v>180</v>
      </c>
      <c r="E212" s="8" t="s">
        <v>57</v>
      </c>
      <c r="F212" s="8"/>
      <c r="G212" s="6" t="s">
        <v>58</v>
      </c>
      <c r="H212" s="22">
        <f t="shared" ref="H212:J213" si="34">H213</f>
        <v>743.96</v>
      </c>
      <c r="I212" s="22">
        <f t="shared" si="34"/>
        <v>0</v>
      </c>
      <c r="J212" s="22">
        <f t="shared" si="34"/>
        <v>0</v>
      </c>
    </row>
    <row r="213" spans="1:12" ht="48">
      <c r="A213" s="7"/>
      <c r="B213" s="7">
        <v>601</v>
      </c>
      <c r="C213" s="8" t="s">
        <v>193</v>
      </c>
      <c r="D213" s="8" t="s">
        <v>180</v>
      </c>
      <c r="E213" s="8" t="s">
        <v>57</v>
      </c>
      <c r="F213" s="24" t="s">
        <v>182</v>
      </c>
      <c r="G213" s="25" t="s">
        <v>183</v>
      </c>
      <c r="H213" s="22">
        <f t="shared" si="34"/>
        <v>743.96</v>
      </c>
      <c r="I213" s="22">
        <f t="shared" si="34"/>
        <v>0</v>
      </c>
      <c r="J213" s="22">
        <f t="shared" si="34"/>
        <v>0</v>
      </c>
    </row>
    <row r="214" spans="1:12" ht="24">
      <c r="A214" s="7"/>
      <c r="B214" s="7">
        <v>601</v>
      </c>
      <c r="C214" s="8" t="s">
        <v>193</v>
      </c>
      <c r="D214" s="8" t="s">
        <v>180</v>
      </c>
      <c r="E214" s="8" t="s">
        <v>57</v>
      </c>
      <c r="F214" s="7" t="s">
        <v>184</v>
      </c>
      <c r="G214" s="6" t="s">
        <v>185</v>
      </c>
      <c r="H214" s="22">
        <v>743.96</v>
      </c>
      <c r="I214" s="22">
        <v>0</v>
      </c>
      <c r="J214" s="22">
        <v>0</v>
      </c>
    </row>
    <row r="215" spans="1:12">
      <c r="A215" s="7"/>
      <c r="B215" s="7">
        <v>601</v>
      </c>
      <c r="C215" s="11" t="s">
        <v>447</v>
      </c>
      <c r="D215" s="11" t="s">
        <v>157</v>
      </c>
      <c r="E215" s="45"/>
      <c r="F215" s="7"/>
      <c r="G215" s="12" t="s">
        <v>448</v>
      </c>
      <c r="H215" s="13">
        <f>H226+H233+H253+H216</f>
        <v>12468.928</v>
      </c>
      <c r="I215" s="13">
        <f>I226+I233+I253+I216</f>
        <v>12007.495000000001</v>
      </c>
      <c r="J215" s="13">
        <f>J226+J233+J253+J216</f>
        <v>12015.695000000002</v>
      </c>
      <c r="K215" s="13" t="e">
        <f>K226+K233+K253+#REF!</f>
        <v>#REF!</v>
      </c>
      <c r="L215" s="13" t="e">
        <f>L226+L233+L253+#REF!</f>
        <v>#REF!</v>
      </c>
    </row>
    <row r="216" spans="1:12" ht="24">
      <c r="A216" s="7"/>
      <c r="B216" s="7">
        <v>601</v>
      </c>
      <c r="C216" s="15" t="s">
        <v>447</v>
      </c>
      <c r="D216" s="15" t="s">
        <v>180</v>
      </c>
      <c r="E216" s="15"/>
      <c r="F216" s="28"/>
      <c r="G216" s="17" t="s">
        <v>724</v>
      </c>
      <c r="H216" s="13">
        <f t="shared" ref="H216:J218" si="35">H217</f>
        <v>2408.9639999999999</v>
      </c>
      <c r="I216" s="13">
        <f t="shared" si="35"/>
        <v>2408.9639999999999</v>
      </c>
      <c r="J216" s="13">
        <f t="shared" si="35"/>
        <v>2408.9639999999999</v>
      </c>
    </row>
    <row r="217" spans="1:12" ht="72">
      <c r="A217" s="7"/>
      <c r="B217" s="7">
        <v>601</v>
      </c>
      <c r="C217" s="8" t="s">
        <v>447</v>
      </c>
      <c r="D217" s="8" t="s">
        <v>180</v>
      </c>
      <c r="E217" s="16" t="s">
        <v>450</v>
      </c>
      <c r="F217" s="19"/>
      <c r="G217" s="20" t="s">
        <v>451</v>
      </c>
      <c r="H217" s="22">
        <f t="shared" si="35"/>
        <v>2408.9639999999999</v>
      </c>
      <c r="I217" s="22">
        <f t="shared" si="35"/>
        <v>2408.9639999999999</v>
      </c>
      <c r="J217" s="22">
        <f t="shared" si="35"/>
        <v>2408.9639999999999</v>
      </c>
    </row>
    <row r="218" spans="1:12" ht="48">
      <c r="A218" s="7"/>
      <c r="B218" s="7">
        <v>601</v>
      </c>
      <c r="C218" s="8" t="s">
        <v>447</v>
      </c>
      <c r="D218" s="8" t="s">
        <v>180</v>
      </c>
      <c r="E218" s="8" t="s">
        <v>457</v>
      </c>
      <c r="F218" s="7"/>
      <c r="G218" s="6" t="s">
        <v>458</v>
      </c>
      <c r="H218" s="22">
        <f t="shared" si="35"/>
        <v>2408.9639999999999</v>
      </c>
      <c r="I218" s="22">
        <f t="shared" si="35"/>
        <v>2408.9639999999999</v>
      </c>
      <c r="J218" s="22">
        <f t="shared" si="35"/>
        <v>2408.9639999999999</v>
      </c>
    </row>
    <row r="219" spans="1:12" ht="108">
      <c r="A219" s="7"/>
      <c r="B219" s="7">
        <v>601</v>
      </c>
      <c r="C219" s="8" t="s">
        <v>447</v>
      </c>
      <c r="D219" s="8" t="s">
        <v>180</v>
      </c>
      <c r="E219" s="8" t="s">
        <v>459</v>
      </c>
      <c r="F219" s="7"/>
      <c r="G219" s="6" t="s">
        <v>460</v>
      </c>
      <c r="H219" s="22">
        <f>H220+H223</f>
        <v>2408.9639999999999</v>
      </c>
      <c r="I219" s="22">
        <f>I220+I223</f>
        <v>2408.9639999999999</v>
      </c>
      <c r="J219" s="22">
        <f>J220+J223</f>
        <v>2408.9639999999999</v>
      </c>
    </row>
    <row r="220" spans="1:12" ht="84">
      <c r="A220" s="7"/>
      <c r="B220" s="7">
        <v>601</v>
      </c>
      <c r="C220" s="8" t="s">
        <v>447</v>
      </c>
      <c r="D220" s="8" t="s">
        <v>180</v>
      </c>
      <c r="E220" s="8" t="s">
        <v>461</v>
      </c>
      <c r="F220" s="7"/>
      <c r="G220" s="6" t="s">
        <v>462</v>
      </c>
      <c r="H220" s="22">
        <f t="shared" ref="H220:J221" si="36">H221</f>
        <v>2384.8739999999998</v>
      </c>
      <c r="I220" s="22">
        <f t="shared" si="36"/>
        <v>2384.8739999999998</v>
      </c>
      <c r="J220" s="22">
        <f t="shared" si="36"/>
        <v>2384.8739999999998</v>
      </c>
    </row>
    <row r="221" spans="1:12" ht="60">
      <c r="A221" s="7"/>
      <c r="B221" s="7">
        <v>601</v>
      </c>
      <c r="C221" s="8" t="s">
        <v>447</v>
      </c>
      <c r="D221" s="8" t="s">
        <v>180</v>
      </c>
      <c r="E221" s="8" t="s">
        <v>461</v>
      </c>
      <c r="F221" s="24" t="s">
        <v>233</v>
      </c>
      <c r="G221" s="25" t="s">
        <v>234</v>
      </c>
      <c r="H221" s="22">
        <f t="shared" si="36"/>
        <v>2384.8739999999998</v>
      </c>
      <c r="I221" s="22">
        <f t="shared" si="36"/>
        <v>2384.8739999999998</v>
      </c>
      <c r="J221" s="22">
        <f t="shared" si="36"/>
        <v>2384.8739999999998</v>
      </c>
    </row>
    <row r="222" spans="1:12" ht="108">
      <c r="A222" s="7"/>
      <c r="B222" s="7">
        <v>601</v>
      </c>
      <c r="C222" s="8" t="s">
        <v>447</v>
      </c>
      <c r="D222" s="8" t="s">
        <v>180</v>
      </c>
      <c r="E222" s="8" t="s">
        <v>461</v>
      </c>
      <c r="F222" s="7" t="s">
        <v>463</v>
      </c>
      <c r="G222" s="6" t="s">
        <v>236</v>
      </c>
      <c r="H222" s="22">
        <v>2384.8739999999998</v>
      </c>
      <c r="I222" s="22">
        <v>2384.8739999999998</v>
      </c>
      <c r="J222" s="22">
        <v>2384.8739999999998</v>
      </c>
    </row>
    <row r="223" spans="1:12" ht="84">
      <c r="A223" s="7"/>
      <c r="B223" s="7">
        <v>601</v>
      </c>
      <c r="C223" s="8" t="s">
        <v>447</v>
      </c>
      <c r="D223" s="8" t="s">
        <v>180</v>
      </c>
      <c r="E223" s="8" t="s">
        <v>466</v>
      </c>
      <c r="F223" s="7"/>
      <c r="G223" s="6" t="s">
        <v>467</v>
      </c>
      <c r="H223" s="22">
        <f t="shared" ref="H223:J224" si="37">H224</f>
        <v>24.09</v>
      </c>
      <c r="I223" s="22">
        <f t="shared" si="37"/>
        <v>24.09</v>
      </c>
      <c r="J223" s="22">
        <f t="shared" si="37"/>
        <v>24.09</v>
      </c>
    </row>
    <row r="224" spans="1:12" ht="60">
      <c r="A224" s="7"/>
      <c r="B224" s="7">
        <v>601</v>
      </c>
      <c r="C224" s="8" t="s">
        <v>447</v>
      </c>
      <c r="D224" s="8" t="s">
        <v>180</v>
      </c>
      <c r="E224" s="8" t="s">
        <v>466</v>
      </c>
      <c r="F224" s="24" t="s">
        <v>233</v>
      </c>
      <c r="G224" s="25" t="s">
        <v>234</v>
      </c>
      <c r="H224" s="22">
        <f t="shared" si="37"/>
        <v>24.09</v>
      </c>
      <c r="I224" s="22">
        <f t="shared" si="37"/>
        <v>24.09</v>
      </c>
      <c r="J224" s="22">
        <f t="shared" si="37"/>
        <v>24.09</v>
      </c>
    </row>
    <row r="225" spans="1:11" ht="108">
      <c r="A225" s="7"/>
      <c r="B225" s="7">
        <v>601</v>
      </c>
      <c r="C225" s="8" t="s">
        <v>447</v>
      </c>
      <c r="D225" s="8" t="s">
        <v>180</v>
      </c>
      <c r="E225" s="8" t="s">
        <v>466</v>
      </c>
      <c r="F225" s="7" t="s">
        <v>463</v>
      </c>
      <c r="G225" s="6" t="s">
        <v>236</v>
      </c>
      <c r="H225" s="22">
        <v>24.09</v>
      </c>
      <c r="I225" s="22">
        <v>24.09</v>
      </c>
      <c r="J225" s="22">
        <v>24.09</v>
      </c>
    </row>
    <row r="226" spans="1:11" ht="60">
      <c r="A226" s="7"/>
      <c r="B226" s="7">
        <v>601</v>
      </c>
      <c r="C226" s="11" t="s">
        <v>447</v>
      </c>
      <c r="D226" s="28" t="s">
        <v>193</v>
      </c>
      <c r="E226" s="15"/>
      <c r="F226" s="28"/>
      <c r="G226" s="17" t="s">
        <v>476</v>
      </c>
      <c r="H226" s="18">
        <f t="shared" ref="H226:J227" si="38">H227</f>
        <v>309.16000000000003</v>
      </c>
      <c r="I226" s="18">
        <f t="shared" si="38"/>
        <v>309.16000000000003</v>
      </c>
      <c r="J226" s="18">
        <f t="shared" si="38"/>
        <v>309.16000000000003</v>
      </c>
    </row>
    <row r="227" spans="1:11" ht="60">
      <c r="A227" s="7"/>
      <c r="B227" s="7">
        <v>601</v>
      </c>
      <c r="C227" s="7" t="s">
        <v>447</v>
      </c>
      <c r="D227" s="7" t="s">
        <v>193</v>
      </c>
      <c r="E227" s="16" t="s">
        <v>161</v>
      </c>
      <c r="F227" s="19"/>
      <c r="G227" s="20" t="s">
        <v>162</v>
      </c>
      <c r="H227" s="22">
        <f t="shared" si="38"/>
        <v>309.16000000000003</v>
      </c>
      <c r="I227" s="22">
        <f t="shared" si="38"/>
        <v>309.16000000000003</v>
      </c>
      <c r="J227" s="22">
        <f t="shared" si="38"/>
        <v>309.16000000000003</v>
      </c>
    </row>
    <row r="228" spans="1:11" ht="48">
      <c r="A228" s="7"/>
      <c r="B228" s="7">
        <v>601</v>
      </c>
      <c r="C228" s="7" t="s">
        <v>447</v>
      </c>
      <c r="D228" s="7" t="s">
        <v>193</v>
      </c>
      <c r="E228" s="8" t="s">
        <v>195</v>
      </c>
      <c r="F228" s="7"/>
      <c r="G228" s="6" t="s">
        <v>196</v>
      </c>
      <c r="H228" s="22">
        <f t="shared" ref="H228:J231" si="39">H229</f>
        <v>309.16000000000003</v>
      </c>
      <c r="I228" s="22">
        <f t="shared" si="39"/>
        <v>309.16000000000003</v>
      </c>
      <c r="J228" s="22">
        <f t="shared" si="39"/>
        <v>309.16000000000003</v>
      </c>
    </row>
    <row r="229" spans="1:11" ht="36">
      <c r="A229" s="7"/>
      <c r="B229" s="7">
        <v>601</v>
      </c>
      <c r="C229" s="7" t="s">
        <v>447</v>
      </c>
      <c r="D229" s="7" t="s">
        <v>193</v>
      </c>
      <c r="E229" s="8" t="s">
        <v>213</v>
      </c>
      <c r="F229" s="8"/>
      <c r="G229" s="6" t="s">
        <v>166</v>
      </c>
      <c r="H229" s="22">
        <f t="shared" si="39"/>
        <v>309.16000000000003</v>
      </c>
      <c r="I229" s="22">
        <f t="shared" si="39"/>
        <v>309.16000000000003</v>
      </c>
      <c r="J229" s="22">
        <f t="shared" si="39"/>
        <v>309.16000000000003</v>
      </c>
    </row>
    <row r="230" spans="1:11" ht="48">
      <c r="A230" s="7"/>
      <c r="B230" s="7">
        <v>601</v>
      </c>
      <c r="C230" s="7" t="s">
        <v>447</v>
      </c>
      <c r="D230" s="7" t="s">
        <v>193</v>
      </c>
      <c r="E230" s="8" t="s">
        <v>478</v>
      </c>
      <c r="F230" s="7"/>
      <c r="G230" s="6" t="s">
        <v>479</v>
      </c>
      <c r="H230" s="22">
        <f>H231</f>
        <v>309.16000000000003</v>
      </c>
      <c r="I230" s="22">
        <f t="shared" si="39"/>
        <v>309.16000000000003</v>
      </c>
      <c r="J230" s="22">
        <f t="shared" si="39"/>
        <v>309.16000000000003</v>
      </c>
    </row>
    <row r="231" spans="1:11" ht="48">
      <c r="A231" s="7"/>
      <c r="B231" s="7">
        <v>601</v>
      </c>
      <c r="C231" s="7" t="s">
        <v>447</v>
      </c>
      <c r="D231" s="7" t="s">
        <v>193</v>
      </c>
      <c r="E231" s="8" t="s">
        <v>478</v>
      </c>
      <c r="F231" s="24" t="s">
        <v>182</v>
      </c>
      <c r="G231" s="25" t="s">
        <v>183</v>
      </c>
      <c r="H231" s="22">
        <f t="shared" si="39"/>
        <v>309.16000000000003</v>
      </c>
      <c r="I231" s="22">
        <f t="shared" si="39"/>
        <v>309.16000000000003</v>
      </c>
      <c r="J231" s="22">
        <f t="shared" si="39"/>
        <v>309.16000000000003</v>
      </c>
    </row>
    <row r="232" spans="1:11" ht="24">
      <c r="A232" s="7"/>
      <c r="B232" s="7">
        <v>601</v>
      </c>
      <c r="C232" s="7" t="s">
        <v>447</v>
      </c>
      <c r="D232" s="7" t="s">
        <v>193</v>
      </c>
      <c r="E232" s="8" t="s">
        <v>478</v>
      </c>
      <c r="F232" s="7" t="s">
        <v>184</v>
      </c>
      <c r="G232" s="6" t="s">
        <v>185</v>
      </c>
      <c r="H232" s="22">
        <v>309.16000000000003</v>
      </c>
      <c r="I232" s="22">
        <v>309.16000000000003</v>
      </c>
      <c r="J232" s="22">
        <v>309.16000000000003</v>
      </c>
    </row>
    <row r="233" spans="1:11">
      <c r="A233" s="7"/>
      <c r="B233" s="7">
        <v>601</v>
      </c>
      <c r="C233" s="28" t="s">
        <v>447</v>
      </c>
      <c r="D233" s="28" t="s">
        <v>447</v>
      </c>
      <c r="E233" s="15"/>
      <c r="F233" s="28"/>
      <c r="G233" s="17" t="s">
        <v>480</v>
      </c>
      <c r="H233" s="18">
        <f>H234</f>
        <v>8852.6039999999994</v>
      </c>
      <c r="I233" s="18">
        <f>I234</f>
        <v>8383.371000000001</v>
      </c>
      <c r="J233" s="18">
        <f>J234</f>
        <v>8383.371000000001</v>
      </c>
      <c r="K233" s="2">
        <v>7809.1760000000004</v>
      </c>
    </row>
    <row r="234" spans="1:11" ht="60">
      <c r="A234" s="7"/>
      <c r="B234" s="7">
        <v>601</v>
      </c>
      <c r="C234" s="16" t="s">
        <v>447</v>
      </c>
      <c r="D234" s="16" t="s">
        <v>447</v>
      </c>
      <c r="E234" s="16" t="s">
        <v>397</v>
      </c>
      <c r="F234" s="16"/>
      <c r="G234" s="20" t="s">
        <v>398</v>
      </c>
      <c r="H234" s="21">
        <f t="shared" ref="H234:J235" si="40">H235</f>
        <v>8852.6039999999994</v>
      </c>
      <c r="I234" s="21">
        <f t="shared" si="40"/>
        <v>8383.371000000001</v>
      </c>
      <c r="J234" s="21">
        <f t="shared" si="40"/>
        <v>8383.371000000001</v>
      </c>
    </row>
    <row r="235" spans="1:11" ht="60">
      <c r="A235" s="7"/>
      <c r="B235" s="7">
        <v>601</v>
      </c>
      <c r="C235" s="8" t="s">
        <v>447</v>
      </c>
      <c r="D235" s="8" t="s">
        <v>447</v>
      </c>
      <c r="E235" s="8" t="s">
        <v>399</v>
      </c>
      <c r="F235" s="8"/>
      <c r="G235" s="6" t="s">
        <v>400</v>
      </c>
      <c r="H235" s="22">
        <f t="shared" si="40"/>
        <v>8852.6039999999994</v>
      </c>
      <c r="I235" s="22">
        <f t="shared" si="40"/>
        <v>8383.371000000001</v>
      </c>
      <c r="J235" s="22">
        <f t="shared" si="40"/>
        <v>8383.371000000001</v>
      </c>
    </row>
    <row r="236" spans="1:11" ht="156">
      <c r="A236" s="7"/>
      <c r="B236" s="7">
        <v>601</v>
      </c>
      <c r="C236" s="8" t="s">
        <v>447</v>
      </c>
      <c r="D236" s="8" t="s">
        <v>447</v>
      </c>
      <c r="E236" s="8" t="s">
        <v>401</v>
      </c>
      <c r="F236" s="8"/>
      <c r="G236" s="6" t="s">
        <v>402</v>
      </c>
      <c r="H236" s="22">
        <f>H237+H244+H240</f>
        <v>8852.6039999999994</v>
      </c>
      <c r="I236" s="22">
        <f>I237+I244+I240</f>
        <v>8383.371000000001</v>
      </c>
      <c r="J236" s="22">
        <f>J237+J244+J240</f>
        <v>8383.371000000001</v>
      </c>
    </row>
    <row r="237" spans="1:11" ht="60">
      <c r="A237" s="7"/>
      <c r="B237" s="7">
        <v>601</v>
      </c>
      <c r="C237" s="8" t="s">
        <v>447</v>
      </c>
      <c r="D237" s="8" t="s">
        <v>447</v>
      </c>
      <c r="E237" s="8" t="s">
        <v>481</v>
      </c>
      <c r="F237" s="8"/>
      <c r="G237" s="6" t="s">
        <v>482</v>
      </c>
      <c r="H237" s="22">
        <f t="shared" ref="H237:J238" si="41">H238</f>
        <v>770.10400000000004</v>
      </c>
      <c r="I237" s="22">
        <f t="shared" si="41"/>
        <v>694.34900000000005</v>
      </c>
      <c r="J237" s="22">
        <f t="shared" si="41"/>
        <v>694.34900000000005</v>
      </c>
    </row>
    <row r="238" spans="1:11" ht="48">
      <c r="A238" s="7"/>
      <c r="B238" s="7">
        <v>601</v>
      </c>
      <c r="C238" s="8" t="s">
        <v>447</v>
      </c>
      <c r="D238" s="8" t="s">
        <v>447</v>
      </c>
      <c r="E238" s="8" t="s">
        <v>481</v>
      </c>
      <c r="F238" s="24" t="s">
        <v>182</v>
      </c>
      <c r="G238" s="25" t="s">
        <v>183</v>
      </c>
      <c r="H238" s="22">
        <f t="shared" si="41"/>
        <v>770.10400000000004</v>
      </c>
      <c r="I238" s="22">
        <f t="shared" si="41"/>
        <v>694.34900000000005</v>
      </c>
      <c r="J238" s="22">
        <f t="shared" si="41"/>
        <v>694.34900000000005</v>
      </c>
    </row>
    <row r="239" spans="1:11" ht="24">
      <c r="A239" s="7"/>
      <c r="B239" s="7">
        <v>601</v>
      </c>
      <c r="C239" s="8" t="s">
        <v>447</v>
      </c>
      <c r="D239" s="8" t="s">
        <v>447</v>
      </c>
      <c r="E239" s="8" t="s">
        <v>481</v>
      </c>
      <c r="F239" s="7" t="s">
        <v>184</v>
      </c>
      <c r="G239" s="6" t="s">
        <v>185</v>
      </c>
      <c r="H239" s="22">
        <v>770.10400000000004</v>
      </c>
      <c r="I239" s="22">
        <v>694.34900000000005</v>
      </c>
      <c r="J239" s="22">
        <v>694.34900000000005</v>
      </c>
    </row>
    <row r="240" spans="1:11" ht="48">
      <c r="A240" s="7"/>
      <c r="B240" s="7">
        <v>601</v>
      </c>
      <c r="C240" s="8" t="s">
        <v>447</v>
      </c>
      <c r="D240" s="8" t="s">
        <v>447</v>
      </c>
      <c r="E240" s="8" t="s">
        <v>483</v>
      </c>
      <c r="F240" s="8"/>
      <c r="G240" s="6" t="s">
        <v>484</v>
      </c>
      <c r="H240" s="22">
        <f>H241</f>
        <v>292.166</v>
      </c>
      <c r="I240" s="22">
        <f>I241</f>
        <v>292.166</v>
      </c>
      <c r="J240" s="22">
        <f>J241</f>
        <v>292.166</v>
      </c>
    </row>
    <row r="241" spans="1:11" ht="132">
      <c r="A241" s="7"/>
      <c r="B241" s="7">
        <v>601</v>
      </c>
      <c r="C241" s="8" t="s">
        <v>447</v>
      </c>
      <c r="D241" s="8" t="s">
        <v>447</v>
      </c>
      <c r="E241" s="8" t="s">
        <v>483</v>
      </c>
      <c r="F241" s="24" t="s">
        <v>169</v>
      </c>
      <c r="G241" s="25" t="s">
        <v>170</v>
      </c>
      <c r="H241" s="22">
        <f>H242+H243</f>
        <v>292.166</v>
      </c>
      <c r="I241" s="22">
        <f>I242+I243</f>
        <v>292.166</v>
      </c>
      <c r="J241" s="22">
        <f>J242+J243</f>
        <v>292.166</v>
      </c>
    </row>
    <row r="242" spans="1:11" ht="24">
      <c r="A242" s="7"/>
      <c r="B242" s="7">
        <v>601</v>
      </c>
      <c r="C242" s="8" t="s">
        <v>447</v>
      </c>
      <c r="D242" s="8" t="s">
        <v>447</v>
      </c>
      <c r="E242" s="8" t="s">
        <v>483</v>
      </c>
      <c r="F242" s="26" t="s">
        <v>217</v>
      </c>
      <c r="G242" s="27" t="s">
        <v>218</v>
      </c>
      <c r="H242" s="22">
        <v>224.398</v>
      </c>
      <c r="I242" s="22">
        <v>224.398</v>
      </c>
      <c r="J242" s="22">
        <v>224.398</v>
      </c>
    </row>
    <row r="243" spans="1:11" ht="72">
      <c r="A243" s="7"/>
      <c r="B243" s="7">
        <v>601</v>
      </c>
      <c r="C243" s="8" t="s">
        <v>447</v>
      </c>
      <c r="D243" s="8" t="s">
        <v>447</v>
      </c>
      <c r="E243" s="8" t="s">
        <v>483</v>
      </c>
      <c r="F243" s="26">
        <v>119</v>
      </c>
      <c r="G243" s="27" t="s">
        <v>220</v>
      </c>
      <c r="H243" s="22">
        <v>67.768000000000001</v>
      </c>
      <c r="I243" s="22">
        <v>67.768000000000001</v>
      </c>
      <c r="J243" s="22">
        <v>67.768000000000001</v>
      </c>
    </row>
    <row r="244" spans="1:11" ht="24">
      <c r="A244" s="7"/>
      <c r="B244" s="7">
        <v>601</v>
      </c>
      <c r="C244" s="8" t="s">
        <v>447</v>
      </c>
      <c r="D244" s="8" t="s">
        <v>447</v>
      </c>
      <c r="E244" s="8" t="s">
        <v>485</v>
      </c>
      <c r="F244" s="8"/>
      <c r="G244" s="25" t="s">
        <v>486</v>
      </c>
      <c r="H244" s="22">
        <f>H245+H248+H251</f>
        <v>7790.3340000000007</v>
      </c>
      <c r="I244" s="22">
        <f>I245+I248+I251</f>
        <v>7396.8560000000007</v>
      </c>
      <c r="J244" s="22">
        <f>J245+J248+J251</f>
        <v>7396.8560000000007</v>
      </c>
    </row>
    <row r="245" spans="1:11" ht="132">
      <c r="A245" s="7"/>
      <c r="B245" s="7">
        <v>601</v>
      </c>
      <c r="C245" s="8" t="s">
        <v>447</v>
      </c>
      <c r="D245" s="8" t="s">
        <v>447</v>
      </c>
      <c r="E245" s="8" t="s">
        <v>485</v>
      </c>
      <c r="F245" s="24" t="s">
        <v>169</v>
      </c>
      <c r="G245" s="25" t="s">
        <v>170</v>
      </c>
      <c r="H245" s="22">
        <f>H246+H247</f>
        <v>6703.7510000000002</v>
      </c>
      <c r="I245" s="22">
        <f>I246+I247</f>
        <v>6703.7510000000002</v>
      </c>
      <c r="J245" s="22">
        <f>J246+J247</f>
        <v>6703.7510000000002</v>
      </c>
    </row>
    <row r="246" spans="1:11" ht="24">
      <c r="A246" s="7"/>
      <c r="B246" s="7">
        <v>601</v>
      </c>
      <c r="C246" s="8" t="s">
        <v>447</v>
      </c>
      <c r="D246" s="8" t="s">
        <v>447</v>
      </c>
      <c r="E246" s="8" t="s">
        <v>485</v>
      </c>
      <c r="F246" s="26" t="s">
        <v>217</v>
      </c>
      <c r="G246" s="27" t="s">
        <v>218</v>
      </c>
      <c r="H246" s="22">
        <v>5148.8100000000004</v>
      </c>
      <c r="I246" s="22">
        <v>5148.8100000000004</v>
      </c>
      <c r="J246" s="22">
        <v>5148.8100000000004</v>
      </c>
    </row>
    <row r="247" spans="1:11" ht="72">
      <c r="A247" s="7"/>
      <c r="B247" s="7">
        <v>601</v>
      </c>
      <c r="C247" s="8" t="s">
        <v>447</v>
      </c>
      <c r="D247" s="8" t="s">
        <v>447</v>
      </c>
      <c r="E247" s="8" t="s">
        <v>485</v>
      </c>
      <c r="F247" s="26">
        <v>119</v>
      </c>
      <c r="G247" s="27" t="s">
        <v>220</v>
      </c>
      <c r="H247" s="22">
        <v>1554.941</v>
      </c>
      <c r="I247" s="22">
        <v>1554.941</v>
      </c>
      <c r="J247" s="22">
        <v>1554.941</v>
      </c>
    </row>
    <row r="248" spans="1:11" ht="48">
      <c r="A248" s="7"/>
      <c r="B248" s="7">
        <v>601</v>
      </c>
      <c r="C248" s="8" t="s">
        <v>447</v>
      </c>
      <c r="D248" s="8" t="s">
        <v>447</v>
      </c>
      <c r="E248" s="8" t="s">
        <v>485</v>
      </c>
      <c r="F248" s="24" t="s">
        <v>182</v>
      </c>
      <c r="G248" s="25" t="s">
        <v>183</v>
      </c>
      <c r="H248" s="22">
        <f>H249+H250</f>
        <v>1074.8579999999999</v>
      </c>
      <c r="I248" s="22">
        <f>I249+I250</f>
        <v>681.38</v>
      </c>
      <c r="J248" s="22">
        <f>J249+J250</f>
        <v>681.38</v>
      </c>
    </row>
    <row r="249" spans="1:11" ht="24">
      <c r="A249" s="7"/>
      <c r="B249" s="7">
        <v>601</v>
      </c>
      <c r="C249" s="8" t="s">
        <v>447</v>
      </c>
      <c r="D249" s="8" t="s">
        <v>447</v>
      </c>
      <c r="E249" s="8" t="s">
        <v>485</v>
      </c>
      <c r="F249" s="7" t="s">
        <v>184</v>
      </c>
      <c r="G249" s="6" t="s">
        <v>185</v>
      </c>
      <c r="H249" s="22">
        <v>813.01499999999999</v>
      </c>
      <c r="I249" s="22">
        <v>419.53699999999998</v>
      </c>
      <c r="J249" s="22">
        <v>419.53699999999998</v>
      </c>
    </row>
    <row r="250" spans="1:11" ht="24">
      <c r="A250" s="7"/>
      <c r="B250" s="7">
        <v>601</v>
      </c>
      <c r="C250" s="8" t="s">
        <v>447</v>
      </c>
      <c r="D250" s="8" t="s">
        <v>447</v>
      </c>
      <c r="E250" s="8" t="s">
        <v>485</v>
      </c>
      <c r="F250" s="7">
        <v>247</v>
      </c>
      <c r="G250" s="6" t="s">
        <v>221</v>
      </c>
      <c r="H250" s="22">
        <v>261.84300000000002</v>
      </c>
      <c r="I250" s="22">
        <v>261.84300000000002</v>
      </c>
      <c r="J250" s="22">
        <v>261.84300000000002</v>
      </c>
    </row>
    <row r="251" spans="1:11" ht="24">
      <c r="A251" s="7"/>
      <c r="B251" s="7">
        <v>601</v>
      </c>
      <c r="C251" s="8" t="s">
        <v>447</v>
      </c>
      <c r="D251" s="8" t="s">
        <v>447</v>
      </c>
      <c r="E251" s="8" t="s">
        <v>485</v>
      </c>
      <c r="F251" s="7" t="s">
        <v>222</v>
      </c>
      <c r="G251" s="6" t="s">
        <v>208</v>
      </c>
      <c r="H251" s="22">
        <f>H252</f>
        <v>11.725</v>
      </c>
      <c r="I251" s="22">
        <f>I252</f>
        <v>11.725</v>
      </c>
      <c r="J251" s="22">
        <f>J252</f>
        <v>11.725</v>
      </c>
    </row>
    <row r="252" spans="1:11" ht="36">
      <c r="A252" s="7"/>
      <c r="B252" s="7">
        <v>601</v>
      </c>
      <c r="C252" s="8" t="s">
        <v>447</v>
      </c>
      <c r="D252" s="8" t="s">
        <v>447</v>
      </c>
      <c r="E252" s="8" t="s">
        <v>485</v>
      </c>
      <c r="F252" s="7">
        <v>851</v>
      </c>
      <c r="G252" s="6" t="s">
        <v>440</v>
      </c>
      <c r="H252" s="22">
        <v>11.725</v>
      </c>
      <c r="I252" s="22">
        <v>11.725</v>
      </c>
      <c r="J252" s="22">
        <v>11.725</v>
      </c>
    </row>
    <row r="253" spans="1:11" ht="24">
      <c r="A253" s="7"/>
      <c r="B253" s="7">
        <v>601</v>
      </c>
      <c r="C253" s="28" t="s">
        <v>447</v>
      </c>
      <c r="D253" s="28" t="s">
        <v>297</v>
      </c>
      <c r="E253" s="15"/>
      <c r="F253" s="28"/>
      <c r="G253" s="17" t="s">
        <v>487</v>
      </c>
      <c r="H253" s="18">
        <f t="shared" ref="H253:J257" si="42">H254</f>
        <v>898.19999999999993</v>
      </c>
      <c r="I253" s="18">
        <f t="shared" si="42"/>
        <v>906</v>
      </c>
      <c r="J253" s="18">
        <f t="shared" si="42"/>
        <v>914.19999999999993</v>
      </c>
    </row>
    <row r="254" spans="1:11" ht="60">
      <c r="A254" s="7"/>
      <c r="B254" s="7">
        <v>601</v>
      </c>
      <c r="C254" s="7" t="s">
        <v>447</v>
      </c>
      <c r="D254" s="7" t="s">
        <v>297</v>
      </c>
      <c r="E254" s="16" t="s">
        <v>161</v>
      </c>
      <c r="F254" s="19"/>
      <c r="G254" s="20" t="s">
        <v>162</v>
      </c>
      <c r="H254" s="21">
        <f t="shared" si="42"/>
        <v>898.19999999999993</v>
      </c>
      <c r="I254" s="21">
        <f t="shared" si="42"/>
        <v>906</v>
      </c>
      <c r="J254" s="21">
        <f t="shared" si="42"/>
        <v>914.19999999999993</v>
      </c>
    </row>
    <row r="255" spans="1:11" ht="48">
      <c r="A255" s="7"/>
      <c r="B255" s="7">
        <v>601</v>
      </c>
      <c r="C255" s="7" t="s">
        <v>447</v>
      </c>
      <c r="D255" s="7" t="s">
        <v>297</v>
      </c>
      <c r="E255" s="8" t="s">
        <v>195</v>
      </c>
      <c r="F255" s="7"/>
      <c r="G255" s="6" t="s">
        <v>196</v>
      </c>
      <c r="H255" s="22">
        <f t="shared" si="42"/>
        <v>898.19999999999993</v>
      </c>
      <c r="I255" s="22">
        <f t="shared" si="42"/>
        <v>906</v>
      </c>
      <c r="J255" s="22">
        <f t="shared" si="42"/>
        <v>914.19999999999993</v>
      </c>
    </row>
    <row r="256" spans="1:11" ht="60">
      <c r="A256" s="7"/>
      <c r="B256" s="7">
        <v>601</v>
      </c>
      <c r="C256" s="7" t="s">
        <v>447</v>
      </c>
      <c r="D256" s="7" t="s">
        <v>297</v>
      </c>
      <c r="E256" s="8" t="s">
        <v>197</v>
      </c>
      <c r="F256" s="28"/>
      <c r="G256" s="6" t="s">
        <v>198</v>
      </c>
      <c r="H256" s="22">
        <f t="shared" si="42"/>
        <v>898.19999999999993</v>
      </c>
      <c r="I256" s="22">
        <f t="shared" si="42"/>
        <v>906</v>
      </c>
      <c r="J256" s="22">
        <f t="shared" si="42"/>
        <v>914.19999999999993</v>
      </c>
      <c r="K256" s="2">
        <v>841.1</v>
      </c>
    </row>
    <row r="257" spans="1:10" ht="108">
      <c r="A257" s="7"/>
      <c r="B257" s="7">
        <v>601</v>
      </c>
      <c r="C257" s="7" t="s">
        <v>447</v>
      </c>
      <c r="D257" s="7" t="s">
        <v>297</v>
      </c>
      <c r="E257" s="35" t="s">
        <v>488</v>
      </c>
      <c r="F257" s="36"/>
      <c r="G257" s="37" t="s">
        <v>489</v>
      </c>
      <c r="H257" s="22">
        <f>H258</f>
        <v>898.19999999999993</v>
      </c>
      <c r="I257" s="22">
        <f t="shared" si="42"/>
        <v>906</v>
      </c>
      <c r="J257" s="22">
        <f t="shared" si="42"/>
        <v>914.19999999999993</v>
      </c>
    </row>
    <row r="258" spans="1:10" ht="132">
      <c r="A258" s="7"/>
      <c r="B258" s="7">
        <v>601</v>
      </c>
      <c r="C258" s="7" t="s">
        <v>447</v>
      </c>
      <c r="D258" s="7" t="s">
        <v>297</v>
      </c>
      <c r="E258" s="35" t="s">
        <v>488</v>
      </c>
      <c r="F258" s="24" t="s">
        <v>169</v>
      </c>
      <c r="G258" s="25" t="s">
        <v>170</v>
      </c>
      <c r="H258" s="22">
        <f>H259+H260</f>
        <v>898.19999999999993</v>
      </c>
      <c r="I258" s="22">
        <f>I259+I260</f>
        <v>906</v>
      </c>
      <c r="J258" s="22">
        <f>J259+J260</f>
        <v>914.19999999999993</v>
      </c>
    </row>
    <row r="259" spans="1:10" ht="36">
      <c r="A259" s="7"/>
      <c r="B259" s="7">
        <v>601</v>
      </c>
      <c r="C259" s="7" t="s">
        <v>447</v>
      </c>
      <c r="D259" s="7" t="s">
        <v>297</v>
      </c>
      <c r="E259" s="35" t="s">
        <v>488</v>
      </c>
      <c r="F259" s="26" t="s">
        <v>171</v>
      </c>
      <c r="G259" s="27" t="s">
        <v>172</v>
      </c>
      <c r="H259" s="22">
        <v>689.86199999999997</v>
      </c>
      <c r="I259" s="22">
        <v>695.85299999999995</v>
      </c>
      <c r="J259" s="22">
        <v>702.15099999999995</v>
      </c>
    </row>
    <row r="260" spans="1:10" ht="84">
      <c r="A260" s="7"/>
      <c r="B260" s="7">
        <v>601</v>
      </c>
      <c r="C260" s="7" t="s">
        <v>447</v>
      </c>
      <c r="D260" s="7" t="s">
        <v>297</v>
      </c>
      <c r="E260" s="35" t="s">
        <v>488</v>
      </c>
      <c r="F260" s="26">
        <v>129</v>
      </c>
      <c r="G260" s="27" t="s">
        <v>175</v>
      </c>
      <c r="H260" s="22">
        <v>208.33799999999999</v>
      </c>
      <c r="I260" s="22">
        <v>210.14699999999999</v>
      </c>
      <c r="J260" s="22">
        <v>212.04900000000001</v>
      </c>
    </row>
    <row r="261" spans="1:10">
      <c r="A261" s="7"/>
      <c r="B261" s="7">
        <v>601</v>
      </c>
      <c r="C261" s="11">
        <v>10</v>
      </c>
      <c r="D261" s="45" t="s">
        <v>157</v>
      </c>
      <c r="E261" s="45"/>
      <c r="F261" s="11"/>
      <c r="G261" s="12" t="s">
        <v>535</v>
      </c>
      <c r="H261" s="13">
        <f>H262+H269+H276+H295</f>
        <v>22251.231</v>
      </c>
      <c r="I261" s="13">
        <f>I262+I269+I276+I295</f>
        <v>26901.724000000002</v>
      </c>
      <c r="J261" s="13">
        <f>J262+J269+J276+J295</f>
        <v>19212.759000000002</v>
      </c>
    </row>
    <row r="262" spans="1:10">
      <c r="A262" s="7"/>
      <c r="B262" s="7">
        <v>601</v>
      </c>
      <c r="C262" s="28">
        <v>10</v>
      </c>
      <c r="D262" s="28" t="s">
        <v>156</v>
      </c>
      <c r="E262" s="15"/>
      <c r="F262" s="28"/>
      <c r="G262" s="17" t="s">
        <v>536</v>
      </c>
      <c r="H262" s="18">
        <f t="shared" ref="H262:J263" si="43">H263</f>
        <v>3458.808</v>
      </c>
      <c r="I262" s="18">
        <f t="shared" si="43"/>
        <v>3458.808</v>
      </c>
      <c r="J262" s="18">
        <f t="shared" si="43"/>
        <v>3458.808</v>
      </c>
    </row>
    <row r="263" spans="1:10" ht="60">
      <c r="A263" s="7"/>
      <c r="B263" s="7">
        <v>601</v>
      </c>
      <c r="C263" s="7">
        <v>10</v>
      </c>
      <c r="D263" s="19" t="s">
        <v>156</v>
      </c>
      <c r="E263" s="16" t="s">
        <v>161</v>
      </c>
      <c r="F263" s="19"/>
      <c r="G263" s="20" t="s">
        <v>162</v>
      </c>
      <c r="H263" s="21">
        <f t="shared" si="43"/>
        <v>3458.808</v>
      </c>
      <c r="I263" s="21">
        <f t="shared" si="43"/>
        <v>3458.808</v>
      </c>
      <c r="J263" s="21">
        <f t="shared" si="43"/>
        <v>3458.808</v>
      </c>
    </row>
    <row r="264" spans="1:10" ht="48">
      <c r="A264" s="7"/>
      <c r="B264" s="7">
        <v>601</v>
      </c>
      <c r="C264" s="7">
        <v>10</v>
      </c>
      <c r="D264" s="7" t="s">
        <v>156</v>
      </c>
      <c r="E264" s="8" t="s">
        <v>195</v>
      </c>
      <c r="F264" s="7"/>
      <c r="G264" s="6" t="s">
        <v>196</v>
      </c>
      <c r="H264" s="22">
        <f>H268</f>
        <v>3458.808</v>
      </c>
      <c r="I264" s="22">
        <f>I268</f>
        <v>3458.808</v>
      </c>
      <c r="J264" s="22">
        <f>J268</f>
        <v>3458.808</v>
      </c>
    </row>
    <row r="265" spans="1:10" ht="36">
      <c r="A265" s="7"/>
      <c r="B265" s="7">
        <v>601</v>
      </c>
      <c r="C265" s="7">
        <v>10</v>
      </c>
      <c r="D265" s="7" t="s">
        <v>156</v>
      </c>
      <c r="E265" s="8" t="s">
        <v>213</v>
      </c>
      <c r="F265" s="7"/>
      <c r="G265" s="6" t="s">
        <v>166</v>
      </c>
      <c r="H265" s="22">
        <f>H267</f>
        <v>3458.808</v>
      </c>
      <c r="I265" s="22">
        <f>I267</f>
        <v>3458.808</v>
      </c>
      <c r="J265" s="22">
        <f>J267</f>
        <v>3458.808</v>
      </c>
    </row>
    <row r="266" spans="1:10" ht="36">
      <c r="A266" s="7"/>
      <c r="B266" s="7">
        <v>601</v>
      </c>
      <c r="C266" s="7">
        <v>10</v>
      </c>
      <c r="D266" s="7" t="s">
        <v>156</v>
      </c>
      <c r="E266" s="29" t="s">
        <v>537</v>
      </c>
      <c r="F266" s="7"/>
      <c r="G266" s="6" t="s">
        <v>538</v>
      </c>
      <c r="H266" s="22">
        <f t="shared" ref="H266:J267" si="44">H267</f>
        <v>3458.808</v>
      </c>
      <c r="I266" s="22">
        <f t="shared" si="44"/>
        <v>3458.808</v>
      </c>
      <c r="J266" s="22">
        <f t="shared" si="44"/>
        <v>3458.808</v>
      </c>
    </row>
    <row r="267" spans="1:10" ht="36">
      <c r="A267" s="7"/>
      <c r="B267" s="7">
        <v>601</v>
      </c>
      <c r="C267" s="7">
        <v>10</v>
      </c>
      <c r="D267" s="7" t="s">
        <v>156</v>
      </c>
      <c r="E267" s="29" t="s">
        <v>537</v>
      </c>
      <c r="F267" s="24" t="s">
        <v>539</v>
      </c>
      <c r="G267" s="25" t="s">
        <v>186</v>
      </c>
      <c r="H267" s="22">
        <f t="shared" si="44"/>
        <v>3458.808</v>
      </c>
      <c r="I267" s="22">
        <f t="shared" si="44"/>
        <v>3458.808</v>
      </c>
      <c r="J267" s="22">
        <f t="shared" si="44"/>
        <v>3458.808</v>
      </c>
    </row>
    <row r="268" spans="1:10" ht="24">
      <c r="A268" s="7"/>
      <c r="B268" s="7">
        <v>601</v>
      </c>
      <c r="C268" s="7" t="s">
        <v>137</v>
      </c>
      <c r="D268" s="7" t="s">
        <v>156</v>
      </c>
      <c r="E268" s="29" t="s">
        <v>537</v>
      </c>
      <c r="F268" s="7">
        <v>312</v>
      </c>
      <c r="G268" s="6" t="s">
        <v>540</v>
      </c>
      <c r="H268" s="22">
        <v>3458.808</v>
      </c>
      <c r="I268" s="22">
        <v>3458.808</v>
      </c>
      <c r="J268" s="22">
        <v>3458.808</v>
      </c>
    </row>
    <row r="269" spans="1:10" ht="24">
      <c r="A269" s="7"/>
      <c r="B269" s="7">
        <v>601</v>
      </c>
      <c r="C269" s="28" t="s">
        <v>137</v>
      </c>
      <c r="D269" s="28" t="s">
        <v>180</v>
      </c>
      <c r="E269" s="15"/>
      <c r="F269" s="28"/>
      <c r="G269" s="17" t="s">
        <v>541</v>
      </c>
      <c r="H269" s="18">
        <f>H270</f>
        <v>8676</v>
      </c>
      <c r="I269" s="18">
        <f>I270</f>
        <v>8676</v>
      </c>
      <c r="J269" s="18">
        <f>J270</f>
        <v>8676</v>
      </c>
    </row>
    <row r="270" spans="1:10" ht="60">
      <c r="A270" s="7"/>
      <c r="B270" s="7">
        <v>601</v>
      </c>
      <c r="C270" s="19" t="s">
        <v>137</v>
      </c>
      <c r="D270" s="19" t="s">
        <v>180</v>
      </c>
      <c r="E270" s="16" t="s">
        <v>161</v>
      </c>
      <c r="F270" s="19"/>
      <c r="G270" s="20" t="s">
        <v>162</v>
      </c>
      <c r="H270" s="21">
        <f>H272</f>
        <v>8676</v>
      </c>
      <c r="I270" s="21">
        <f>I272</f>
        <v>8676</v>
      </c>
      <c r="J270" s="21">
        <f>J272</f>
        <v>8676</v>
      </c>
    </row>
    <row r="271" spans="1:10" ht="48">
      <c r="A271" s="7"/>
      <c r="B271" s="7">
        <v>601</v>
      </c>
      <c r="C271" s="7" t="s">
        <v>137</v>
      </c>
      <c r="D271" s="7" t="s">
        <v>180</v>
      </c>
      <c r="E271" s="8" t="s">
        <v>195</v>
      </c>
      <c r="F271" s="7"/>
      <c r="G271" s="6" t="s">
        <v>196</v>
      </c>
      <c r="H271" s="22">
        <f>H272</f>
        <v>8676</v>
      </c>
      <c r="I271" s="22">
        <f>I272</f>
        <v>8676</v>
      </c>
      <c r="J271" s="22">
        <f>J272</f>
        <v>8676</v>
      </c>
    </row>
    <row r="272" spans="1:10" ht="60">
      <c r="A272" s="7"/>
      <c r="B272" s="7">
        <v>601</v>
      </c>
      <c r="C272" s="7" t="s">
        <v>137</v>
      </c>
      <c r="D272" s="7" t="s">
        <v>180</v>
      </c>
      <c r="E272" s="8" t="s">
        <v>197</v>
      </c>
      <c r="F272" s="8"/>
      <c r="G272" s="6" t="s">
        <v>198</v>
      </c>
      <c r="H272" s="22">
        <f t="shared" ref="H272:J274" si="45">H273</f>
        <v>8676</v>
      </c>
      <c r="I272" s="22">
        <f t="shared" si="45"/>
        <v>8676</v>
      </c>
      <c r="J272" s="22">
        <f t="shared" si="45"/>
        <v>8676</v>
      </c>
    </row>
    <row r="273" spans="1:10" ht="168">
      <c r="A273" s="7"/>
      <c r="B273" s="7">
        <v>601</v>
      </c>
      <c r="C273" s="7" t="s">
        <v>137</v>
      </c>
      <c r="D273" s="7" t="s">
        <v>180</v>
      </c>
      <c r="E273" s="8" t="s">
        <v>542</v>
      </c>
      <c r="F273" s="7"/>
      <c r="G273" s="6" t="s">
        <v>543</v>
      </c>
      <c r="H273" s="22">
        <f t="shared" si="45"/>
        <v>8676</v>
      </c>
      <c r="I273" s="22">
        <f t="shared" si="45"/>
        <v>8676</v>
      </c>
      <c r="J273" s="22">
        <f t="shared" si="45"/>
        <v>8676</v>
      </c>
    </row>
    <row r="274" spans="1:10" ht="36">
      <c r="A274" s="7"/>
      <c r="B274" s="7">
        <v>601</v>
      </c>
      <c r="C274" s="7" t="s">
        <v>137</v>
      </c>
      <c r="D274" s="7" t="s">
        <v>180</v>
      </c>
      <c r="E274" s="8" t="s">
        <v>542</v>
      </c>
      <c r="F274" s="24" t="s">
        <v>539</v>
      </c>
      <c r="G274" s="25" t="s">
        <v>186</v>
      </c>
      <c r="H274" s="22">
        <f t="shared" si="45"/>
        <v>8676</v>
      </c>
      <c r="I274" s="22">
        <f t="shared" si="45"/>
        <v>8676</v>
      </c>
      <c r="J274" s="22">
        <f t="shared" si="45"/>
        <v>8676</v>
      </c>
    </row>
    <row r="275" spans="1:10" ht="60">
      <c r="A275" s="7"/>
      <c r="B275" s="7">
        <v>601</v>
      </c>
      <c r="C275" s="7" t="s">
        <v>137</v>
      </c>
      <c r="D275" s="7" t="s">
        <v>180</v>
      </c>
      <c r="E275" s="8" t="s">
        <v>542</v>
      </c>
      <c r="F275" s="7">
        <v>313</v>
      </c>
      <c r="G275" s="6" t="s">
        <v>544</v>
      </c>
      <c r="H275" s="22">
        <v>8676</v>
      </c>
      <c r="I275" s="22">
        <v>8676</v>
      </c>
      <c r="J275" s="22">
        <v>8676</v>
      </c>
    </row>
    <row r="276" spans="1:10" ht="24">
      <c r="A276" s="7"/>
      <c r="B276" s="7">
        <v>601</v>
      </c>
      <c r="C276" s="28" t="s">
        <v>137</v>
      </c>
      <c r="D276" s="28" t="s">
        <v>187</v>
      </c>
      <c r="E276" s="72"/>
      <c r="F276" s="73"/>
      <c r="G276" s="48" t="s">
        <v>552</v>
      </c>
      <c r="H276" s="18">
        <f>H277+H286</f>
        <v>9159.5310000000009</v>
      </c>
      <c r="I276" s="18">
        <f>I277+I286</f>
        <v>13810.023999999999</v>
      </c>
      <c r="J276" s="18">
        <f>J277+J286</f>
        <v>6121.0590000000002</v>
      </c>
    </row>
    <row r="277" spans="1:10" ht="60">
      <c r="A277" s="7"/>
      <c r="B277" s="7">
        <v>601</v>
      </c>
      <c r="C277" s="19" t="s">
        <v>137</v>
      </c>
      <c r="D277" s="19" t="s">
        <v>187</v>
      </c>
      <c r="E277" s="16" t="s">
        <v>397</v>
      </c>
      <c r="F277" s="16"/>
      <c r="G277" s="20" t="s">
        <v>553</v>
      </c>
      <c r="H277" s="21">
        <f t="shared" ref="H277:J278" si="46">H278</f>
        <v>1676.3310000000001</v>
      </c>
      <c r="I277" s="21">
        <f t="shared" si="46"/>
        <v>1338.124</v>
      </c>
      <c r="J277" s="21">
        <f t="shared" si="46"/>
        <v>1132.259</v>
      </c>
    </row>
    <row r="278" spans="1:10" ht="60">
      <c r="A278" s="7"/>
      <c r="B278" s="7">
        <v>601</v>
      </c>
      <c r="C278" s="7" t="s">
        <v>137</v>
      </c>
      <c r="D278" s="7" t="s">
        <v>187</v>
      </c>
      <c r="E278" s="8" t="s">
        <v>399</v>
      </c>
      <c r="F278" s="8"/>
      <c r="G278" s="6" t="s">
        <v>400</v>
      </c>
      <c r="H278" s="22">
        <f t="shared" si="46"/>
        <v>1676.3310000000001</v>
      </c>
      <c r="I278" s="22">
        <f t="shared" si="46"/>
        <v>1338.124</v>
      </c>
      <c r="J278" s="22">
        <f t="shared" si="46"/>
        <v>1132.259</v>
      </c>
    </row>
    <row r="279" spans="1:10" ht="36">
      <c r="A279" s="7"/>
      <c r="B279" s="7">
        <v>601</v>
      </c>
      <c r="C279" s="7" t="s">
        <v>137</v>
      </c>
      <c r="D279" s="7" t="s">
        <v>187</v>
      </c>
      <c r="E279" s="8" t="s">
        <v>554</v>
      </c>
      <c r="F279" s="8"/>
      <c r="G279" s="6" t="s">
        <v>555</v>
      </c>
      <c r="H279" s="22">
        <f>H280+H283</f>
        <v>1676.3310000000001</v>
      </c>
      <c r="I279" s="22">
        <f>I280+I283</f>
        <v>1338.124</v>
      </c>
      <c r="J279" s="22">
        <f>J280+J283</f>
        <v>1132.259</v>
      </c>
    </row>
    <row r="280" spans="1:10" ht="36">
      <c r="A280" s="7"/>
      <c r="B280" s="7">
        <v>601</v>
      </c>
      <c r="C280" s="7" t="s">
        <v>137</v>
      </c>
      <c r="D280" s="7" t="s">
        <v>187</v>
      </c>
      <c r="E280" s="8" t="s">
        <v>556</v>
      </c>
      <c r="F280" s="8"/>
      <c r="G280" s="6" t="s">
        <v>557</v>
      </c>
      <c r="H280" s="22">
        <f t="shared" ref="H280:J281" si="47">H281</f>
        <v>1235.191</v>
      </c>
      <c r="I280" s="22">
        <f t="shared" si="47"/>
        <v>1338.124</v>
      </c>
      <c r="J280" s="22">
        <f t="shared" si="47"/>
        <v>1132.259</v>
      </c>
    </row>
    <row r="281" spans="1:10" ht="36">
      <c r="A281" s="7"/>
      <c r="B281" s="7">
        <v>601</v>
      </c>
      <c r="C281" s="7" t="s">
        <v>137</v>
      </c>
      <c r="D281" s="7" t="s">
        <v>187</v>
      </c>
      <c r="E281" s="8" t="s">
        <v>556</v>
      </c>
      <c r="F281" s="24" t="s">
        <v>539</v>
      </c>
      <c r="G281" s="25" t="s">
        <v>186</v>
      </c>
      <c r="H281" s="22">
        <f t="shared" si="47"/>
        <v>1235.191</v>
      </c>
      <c r="I281" s="22">
        <f t="shared" si="47"/>
        <v>1338.124</v>
      </c>
      <c r="J281" s="22">
        <f t="shared" si="47"/>
        <v>1132.259</v>
      </c>
    </row>
    <row r="282" spans="1:10" ht="24">
      <c r="A282" s="7"/>
      <c r="B282" s="7">
        <v>601</v>
      </c>
      <c r="C282" s="7" t="s">
        <v>137</v>
      </c>
      <c r="D282" s="7" t="s">
        <v>187</v>
      </c>
      <c r="E282" s="8" t="s">
        <v>556</v>
      </c>
      <c r="F282" s="7" t="s">
        <v>550</v>
      </c>
      <c r="G282" s="6" t="s">
        <v>551</v>
      </c>
      <c r="H282" s="22">
        <v>1235.191</v>
      </c>
      <c r="I282" s="22">
        <v>1338.124</v>
      </c>
      <c r="J282" s="22">
        <v>1132.259</v>
      </c>
    </row>
    <row r="283" spans="1:10" ht="36">
      <c r="A283" s="7"/>
      <c r="B283" s="7">
        <v>601</v>
      </c>
      <c r="C283" s="7" t="s">
        <v>137</v>
      </c>
      <c r="D283" s="7" t="s">
        <v>187</v>
      </c>
      <c r="E283" s="8" t="s">
        <v>43</v>
      </c>
      <c r="F283" s="7"/>
      <c r="G283" s="6" t="s">
        <v>105</v>
      </c>
      <c r="H283" s="22">
        <f t="shared" ref="H283:J284" si="48">H284</f>
        <v>441.14</v>
      </c>
      <c r="I283" s="22">
        <f t="shared" si="48"/>
        <v>0</v>
      </c>
      <c r="J283" s="22">
        <f t="shared" si="48"/>
        <v>0</v>
      </c>
    </row>
    <row r="284" spans="1:10" ht="36">
      <c r="A284" s="7"/>
      <c r="B284" s="7">
        <v>601</v>
      </c>
      <c r="C284" s="7" t="s">
        <v>137</v>
      </c>
      <c r="D284" s="7" t="s">
        <v>187</v>
      </c>
      <c r="E284" s="8" t="s">
        <v>43</v>
      </c>
      <c r="F284" s="24" t="s">
        <v>539</v>
      </c>
      <c r="G284" s="25" t="s">
        <v>186</v>
      </c>
      <c r="H284" s="22">
        <f t="shared" si="48"/>
        <v>441.14</v>
      </c>
      <c r="I284" s="22">
        <f t="shared" si="48"/>
        <v>0</v>
      </c>
      <c r="J284" s="22">
        <f t="shared" si="48"/>
        <v>0</v>
      </c>
    </row>
    <row r="285" spans="1:10" ht="24">
      <c r="A285" s="7"/>
      <c r="B285" s="7">
        <v>601</v>
      </c>
      <c r="C285" s="7" t="s">
        <v>137</v>
      </c>
      <c r="D285" s="7" t="s">
        <v>187</v>
      </c>
      <c r="E285" s="8" t="s">
        <v>43</v>
      </c>
      <c r="F285" s="7" t="s">
        <v>550</v>
      </c>
      <c r="G285" s="6" t="s">
        <v>551</v>
      </c>
      <c r="H285" s="22">
        <v>441.14</v>
      </c>
      <c r="I285" s="22">
        <v>0</v>
      </c>
      <c r="J285" s="22">
        <v>0</v>
      </c>
    </row>
    <row r="286" spans="1:10" ht="60">
      <c r="A286" s="7"/>
      <c r="B286" s="7">
        <v>601</v>
      </c>
      <c r="C286" s="19" t="s">
        <v>137</v>
      </c>
      <c r="D286" s="19" t="s">
        <v>187</v>
      </c>
      <c r="E286" s="16" t="s">
        <v>161</v>
      </c>
      <c r="F286" s="19"/>
      <c r="G286" s="20" t="s">
        <v>162</v>
      </c>
      <c r="H286" s="21">
        <f t="shared" ref="H286:J287" si="49">H287</f>
        <v>7483.2000000000007</v>
      </c>
      <c r="I286" s="21">
        <f t="shared" si="49"/>
        <v>12471.9</v>
      </c>
      <c r="J286" s="21">
        <f t="shared" si="49"/>
        <v>4988.8</v>
      </c>
    </row>
    <row r="287" spans="1:10" ht="48">
      <c r="A287" s="7"/>
      <c r="B287" s="7">
        <v>601</v>
      </c>
      <c r="C287" s="7" t="s">
        <v>137</v>
      </c>
      <c r="D287" s="7" t="s">
        <v>187</v>
      </c>
      <c r="E287" s="8" t="s">
        <v>195</v>
      </c>
      <c r="F287" s="8"/>
      <c r="G287" s="6" t="s">
        <v>196</v>
      </c>
      <c r="H287" s="22">
        <f t="shared" si="49"/>
        <v>7483.2000000000007</v>
      </c>
      <c r="I287" s="22">
        <f t="shared" si="49"/>
        <v>12471.9</v>
      </c>
      <c r="J287" s="22">
        <f t="shared" si="49"/>
        <v>4988.8</v>
      </c>
    </row>
    <row r="288" spans="1:10" ht="60">
      <c r="A288" s="7"/>
      <c r="B288" s="7">
        <v>601</v>
      </c>
      <c r="C288" s="7" t="s">
        <v>137</v>
      </c>
      <c r="D288" s="7" t="s">
        <v>187</v>
      </c>
      <c r="E288" s="8" t="s">
        <v>197</v>
      </c>
      <c r="F288" s="8"/>
      <c r="G288" s="6" t="s">
        <v>198</v>
      </c>
      <c r="H288" s="22">
        <f>H292+H289</f>
        <v>7483.2000000000007</v>
      </c>
      <c r="I288" s="22">
        <f>I292+I289</f>
        <v>12471.9</v>
      </c>
      <c r="J288" s="22">
        <f>J292+J289</f>
        <v>4988.8</v>
      </c>
    </row>
    <row r="289" spans="1:10" ht="120">
      <c r="A289" s="7"/>
      <c r="B289" s="7">
        <v>601</v>
      </c>
      <c r="C289" s="7" t="s">
        <v>137</v>
      </c>
      <c r="D289" s="7" t="s">
        <v>187</v>
      </c>
      <c r="E289" s="35" t="s">
        <v>558</v>
      </c>
      <c r="F289" s="36"/>
      <c r="G289" s="32" t="s">
        <v>559</v>
      </c>
      <c r="H289" s="22">
        <f t="shared" ref="H289:J290" si="50">H290</f>
        <v>4988.8</v>
      </c>
      <c r="I289" s="22">
        <f t="shared" si="50"/>
        <v>9977.5</v>
      </c>
      <c r="J289" s="22">
        <f t="shared" si="50"/>
        <v>4988.8</v>
      </c>
    </row>
    <row r="290" spans="1:10" ht="72">
      <c r="A290" s="7"/>
      <c r="B290" s="7">
        <v>601</v>
      </c>
      <c r="C290" s="7" t="s">
        <v>137</v>
      </c>
      <c r="D290" s="7" t="s">
        <v>187</v>
      </c>
      <c r="E290" s="35" t="s">
        <v>558</v>
      </c>
      <c r="F290" s="24">
        <v>400</v>
      </c>
      <c r="G290" s="25" t="s">
        <v>560</v>
      </c>
      <c r="H290" s="22">
        <f t="shared" si="50"/>
        <v>4988.8</v>
      </c>
      <c r="I290" s="22">
        <f t="shared" si="50"/>
        <v>9977.5</v>
      </c>
      <c r="J290" s="22">
        <f t="shared" si="50"/>
        <v>4988.8</v>
      </c>
    </row>
    <row r="291" spans="1:10" ht="72">
      <c r="A291" s="7"/>
      <c r="B291" s="7">
        <v>601</v>
      </c>
      <c r="C291" s="7" t="s">
        <v>137</v>
      </c>
      <c r="D291" s="7" t="s">
        <v>187</v>
      </c>
      <c r="E291" s="35" t="s">
        <v>558</v>
      </c>
      <c r="F291" s="7">
        <v>412</v>
      </c>
      <c r="G291" s="6" t="s">
        <v>561</v>
      </c>
      <c r="H291" s="22">
        <v>4988.8</v>
      </c>
      <c r="I291" s="22">
        <v>9977.5</v>
      </c>
      <c r="J291" s="22">
        <v>4988.8</v>
      </c>
    </row>
    <row r="292" spans="1:10" ht="156">
      <c r="A292" s="7"/>
      <c r="B292" s="7">
        <v>601</v>
      </c>
      <c r="C292" s="7" t="s">
        <v>137</v>
      </c>
      <c r="D292" s="7" t="s">
        <v>187</v>
      </c>
      <c r="E292" s="35" t="s">
        <v>562</v>
      </c>
      <c r="F292" s="36"/>
      <c r="G292" s="32" t="s">
        <v>563</v>
      </c>
      <c r="H292" s="22">
        <f t="shared" ref="H292:J293" si="51">H293</f>
        <v>2494.4</v>
      </c>
      <c r="I292" s="22">
        <f t="shared" si="51"/>
        <v>2494.4</v>
      </c>
      <c r="J292" s="22">
        <f t="shared" si="51"/>
        <v>0</v>
      </c>
    </row>
    <row r="293" spans="1:10" ht="72">
      <c r="A293" s="7"/>
      <c r="B293" s="7">
        <v>601</v>
      </c>
      <c r="C293" s="7" t="s">
        <v>137</v>
      </c>
      <c r="D293" s="7" t="s">
        <v>187</v>
      </c>
      <c r="E293" s="35" t="s">
        <v>562</v>
      </c>
      <c r="F293" s="24">
        <v>400</v>
      </c>
      <c r="G293" s="25" t="s">
        <v>560</v>
      </c>
      <c r="H293" s="22">
        <f t="shared" si="51"/>
        <v>2494.4</v>
      </c>
      <c r="I293" s="22">
        <f t="shared" si="51"/>
        <v>2494.4</v>
      </c>
      <c r="J293" s="22">
        <f t="shared" si="51"/>
        <v>0</v>
      </c>
    </row>
    <row r="294" spans="1:10" ht="72">
      <c r="A294" s="7"/>
      <c r="B294" s="7">
        <v>601</v>
      </c>
      <c r="C294" s="7" t="s">
        <v>137</v>
      </c>
      <c r="D294" s="7" t="s">
        <v>187</v>
      </c>
      <c r="E294" s="35" t="s">
        <v>562</v>
      </c>
      <c r="F294" s="7">
        <v>412</v>
      </c>
      <c r="G294" s="6" t="s">
        <v>561</v>
      </c>
      <c r="H294" s="22">
        <v>2494.4</v>
      </c>
      <c r="I294" s="34">
        <v>2494.4</v>
      </c>
      <c r="J294" s="34">
        <v>0</v>
      </c>
    </row>
    <row r="295" spans="1:10" ht="36">
      <c r="A295" s="7"/>
      <c r="B295" s="7">
        <v>601</v>
      </c>
      <c r="C295" s="28">
        <v>10</v>
      </c>
      <c r="D295" s="15" t="s">
        <v>201</v>
      </c>
      <c r="E295" s="52"/>
      <c r="F295" s="28"/>
      <c r="G295" s="17" t="s">
        <v>566</v>
      </c>
      <c r="H295" s="18">
        <f>H296</f>
        <v>956.89200000000005</v>
      </c>
      <c r="I295" s="18">
        <f>I296</f>
        <v>956.89200000000005</v>
      </c>
      <c r="J295" s="18">
        <f>J296</f>
        <v>956.89200000000005</v>
      </c>
    </row>
    <row r="296" spans="1:10" ht="72">
      <c r="A296" s="7"/>
      <c r="B296" s="7">
        <v>601</v>
      </c>
      <c r="C296" s="19">
        <v>10</v>
      </c>
      <c r="D296" s="16" t="s">
        <v>201</v>
      </c>
      <c r="E296" s="16" t="s">
        <v>525</v>
      </c>
      <c r="F296" s="19"/>
      <c r="G296" s="20" t="s">
        <v>526</v>
      </c>
      <c r="H296" s="21">
        <f t="shared" ref="H296:J297" si="52">H297</f>
        <v>956.89200000000005</v>
      </c>
      <c r="I296" s="21">
        <f t="shared" si="52"/>
        <v>956.89200000000005</v>
      </c>
      <c r="J296" s="21">
        <f t="shared" si="52"/>
        <v>956.89200000000005</v>
      </c>
    </row>
    <row r="297" spans="1:10" ht="108">
      <c r="A297" s="7"/>
      <c r="B297" s="7">
        <v>601</v>
      </c>
      <c r="C297" s="7">
        <v>10</v>
      </c>
      <c r="D297" s="8" t="s">
        <v>201</v>
      </c>
      <c r="E297" s="8" t="s">
        <v>527</v>
      </c>
      <c r="F297" s="7"/>
      <c r="G297" s="6" t="s">
        <v>528</v>
      </c>
      <c r="H297" s="22">
        <f t="shared" si="52"/>
        <v>956.89200000000005</v>
      </c>
      <c r="I297" s="22">
        <f t="shared" si="52"/>
        <v>956.89200000000005</v>
      </c>
      <c r="J297" s="22">
        <f t="shared" si="52"/>
        <v>956.89200000000005</v>
      </c>
    </row>
    <row r="298" spans="1:10" ht="60">
      <c r="A298" s="7"/>
      <c r="B298" s="7">
        <v>601</v>
      </c>
      <c r="C298" s="7">
        <v>10</v>
      </c>
      <c r="D298" s="8" t="s">
        <v>201</v>
      </c>
      <c r="E298" s="8" t="s">
        <v>567</v>
      </c>
      <c r="F298" s="7"/>
      <c r="G298" s="6" t="s">
        <v>568</v>
      </c>
      <c r="H298" s="22">
        <f>H299+H302+H305</f>
        <v>956.89200000000005</v>
      </c>
      <c r="I298" s="22">
        <f>I299+I302+I305</f>
        <v>956.89200000000005</v>
      </c>
      <c r="J298" s="22">
        <f>J299+J302+J305</f>
        <v>956.89200000000005</v>
      </c>
    </row>
    <row r="299" spans="1:10" ht="60">
      <c r="A299" s="7"/>
      <c r="B299" s="7">
        <v>601</v>
      </c>
      <c r="C299" s="7">
        <v>10</v>
      </c>
      <c r="D299" s="8" t="s">
        <v>201</v>
      </c>
      <c r="E299" s="8" t="s">
        <v>569</v>
      </c>
      <c r="F299" s="7"/>
      <c r="G299" s="6" t="s">
        <v>570</v>
      </c>
      <c r="H299" s="22">
        <f t="shared" ref="H299:J300" si="53">H300</f>
        <v>206.892</v>
      </c>
      <c r="I299" s="22">
        <f t="shared" si="53"/>
        <v>206.892</v>
      </c>
      <c r="J299" s="22">
        <f t="shared" si="53"/>
        <v>206.892</v>
      </c>
    </row>
    <row r="300" spans="1:10" ht="36">
      <c r="A300" s="7"/>
      <c r="B300" s="7">
        <v>601</v>
      </c>
      <c r="C300" s="7">
        <v>10</v>
      </c>
      <c r="D300" s="8" t="s">
        <v>201</v>
      </c>
      <c r="E300" s="8" t="s">
        <v>569</v>
      </c>
      <c r="F300" s="24" t="s">
        <v>539</v>
      </c>
      <c r="G300" s="25" t="s">
        <v>186</v>
      </c>
      <c r="H300" s="22">
        <f t="shared" si="53"/>
        <v>206.892</v>
      </c>
      <c r="I300" s="22">
        <f t="shared" si="53"/>
        <v>206.892</v>
      </c>
      <c r="J300" s="22">
        <f t="shared" si="53"/>
        <v>206.892</v>
      </c>
    </row>
    <row r="301" spans="1:10" ht="36">
      <c r="A301" s="7"/>
      <c r="B301" s="7">
        <v>601</v>
      </c>
      <c r="C301" s="7">
        <v>10</v>
      </c>
      <c r="D301" s="8" t="s">
        <v>201</v>
      </c>
      <c r="E301" s="8" t="s">
        <v>569</v>
      </c>
      <c r="F301" s="7">
        <v>330</v>
      </c>
      <c r="G301" s="6" t="s">
        <v>571</v>
      </c>
      <c r="H301" s="22">
        <v>206.892</v>
      </c>
      <c r="I301" s="22">
        <v>206.892</v>
      </c>
      <c r="J301" s="22">
        <v>206.892</v>
      </c>
    </row>
    <row r="302" spans="1:10" ht="84">
      <c r="A302" s="7"/>
      <c r="B302" s="7">
        <v>601</v>
      </c>
      <c r="C302" s="7">
        <v>10</v>
      </c>
      <c r="D302" s="8" t="s">
        <v>201</v>
      </c>
      <c r="E302" s="8" t="s">
        <v>573</v>
      </c>
      <c r="F302" s="7"/>
      <c r="G302" s="6" t="s">
        <v>574</v>
      </c>
      <c r="H302" s="22">
        <f t="shared" ref="H302:J303" si="54">H303</f>
        <v>500</v>
      </c>
      <c r="I302" s="22">
        <f t="shared" si="54"/>
        <v>500</v>
      </c>
      <c r="J302" s="22">
        <f t="shared" si="54"/>
        <v>500</v>
      </c>
    </row>
    <row r="303" spans="1:10" ht="60">
      <c r="A303" s="7"/>
      <c r="B303" s="7">
        <v>601</v>
      </c>
      <c r="C303" s="7">
        <v>10</v>
      </c>
      <c r="D303" s="8" t="s">
        <v>201</v>
      </c>
      <c r="E303" s="8" t="s">
        <v>573</v>
      </c>
      <c r="F303" s="38" t="s">
        <v>233</v>
      </c>
      <c r="G303" s="25" t="s">
        <v>234</v>
      </c>
      <c r="H303" s="22">
        <f t="shared" si="54"/>
        <v>500</v>
      </c>
      <c r="I303" s="22">
        <f t="shared" si="54"/>
        <v>500</v>
      </c>
      <c r="J303" s="22">
        <f t="shared" si="54"/>
        <v>500</v>
      </c>
    </row>
    <row r="304" spans="1:10" ht="48">
      <c r="A304" s="7"/>
      <c r="B304" s="7">
        <v>601</v>
      </c>
      <c r="C304" s="7">
        <v>10</v>
      </c>
      <c r="D304" s="8" t="s">
        <v>201</v>
      </c>
      <c r="E304" s="8" t="s">
        <v>573</v>
      </c>
      <c r="F304" s="7">
        <v>633</v>
      </c>
      <c r="G304" s="6" t="s">
        <v>572</v>
      </c>
      <c r="H304" s="22">
        <v>500</v>
      </c>
      <c r="I304" s="22">
        <v>500</v>
      </c>
      <c r="J304" s="22">
        <v>500</v>
      </c>
    </row>
    <row r="305" spans="1:12" ht="108">
      <c r="A305" s="7"/>
      <c r="B305" s="7">
        <v>601</v>
      </c>
      <c r="C305" s="7">
        <v>10</v>
      </c>
      <c r="D305" s="8" t="s">
        <v>201</v>
      </c>
      <c r="E305" s="8" t="s">
        <v>575</v>
      </c>
      <c r="F305" s="7"/>
      <c r="G305" s="6" t="s">
        <v>576</v>
      </c>
      <c r="H305" s="22">
        <f t="shared" ref="H305:J306" si="55">H306</f>
        <v>250</v>
      </c>
      <c r="I305" s="22">
        <f t="shared" si="55"/>
        <v>250</v>
      </c>
      <c r="J305" s="22">
        <f t="shared" si="55"/>
        <v>250</v>
      </c>
    </row>
    <row r="306" spans="1:12" ht="60">
      <c r="A306" s="7"/>
      <c r="B306" s="7">
        <v>601</v>
      </c>
      <c r="C306" s="7">
        <v>10</v>
      </c>
      <c r="D306" s="8" t="s">
        <v>201</v>
      </c>
      <c r="E306" s="8" t="s">
        <v>575</v>
      </c>
      <c r="F306" s="38" t="s">
        <v>233</v>
      </c>
      <c r="G306" s="25" t="s">
        <v>234</v>
      </c>
      <c r="H306" s="22">
        <f t="shared" si="55"/>
        <v>250</v>
      </c>
      <c r="I306" s="22">
        <f t="shared" si="55"/>
        <v>250</v>
      </c>
      <c r="J306" s="22">
        <f t="shared" si="55"/>
        <v>250</v>
      </c>
    </row>
    <row r="307" spans="1:12" ht="48">
      <c r="A307" s="7"/>
      <c r="B307" s="7">
        <v>601</v>
      </c>
      <c r="C307" s="7">
        <v>10</v>
      </c>
      <c r="D307" s="8" t="s">
        <v>201</v>
      </c>
      <c r="E307" s="8" t="s">
        <v>575</v>
      </c>
      <c r="F307" s="7">
        <v>633</v>
      </c>
      <c r="G307" s="6" t="s">
        <v>572</v>
      </c>
      <c r="H307" s="22">
        <v>250</v>
      </c>
      <c r="I307" s="22">
        <v>250</v>
      </c>
      <c r="J307" s="22">
        <v>250</v>
      </c>
    </row>
    <row r="308" spans="1:12" ht="24">
      <c r="A308" s="7"/>
      <c r="B308" s="7">
        <v>601</v>
      </c>
      <c r="C308" s="11" t="s">
        <v>138</v>
      </c>
      <c r="D308" s="11" t="s">
        <v>157</v>
      </c>
      <c r="E308" s="45"/>
      <c r="F308" s="11"/>
      <c r="G308" s="12" t="s">
        <v>577</v>
      </c>
      <c r="H308" s="13">
        <f>H316+H341+H309</f>
        <v>35515.700000000004</v>
      </c>
      <c r="I308" s="13">
        <f>I316+I341+I309</f>
        <v>36453.207000000002</v>
      </c>
      <c r="J308" s="13">
        <f>J316+J341+J309</f>
        <v>36453.207000000002</v>
      </c>
      <c r="K308" s="2">
        <v>21777.059000000001</v>
      </c>
    </row>
    <row r="309" spans="1:12">
      <c r="A309" s="7"/>
      <c r="B309" s="7">
        <v>601</v>
      </c>
      <c r="C309" s="28">
        <v>11</v>
      </c>
      <c r="D309" s="15" t="s">
        <v>156</v>
      </c>
      <c r="E309" s="15"/>
      <c r="F309" s="28"/>
      <c r="G309" s="17" t="s">
        <v>578</v>
      </c>
      <c r="H309" s="18">
        <f t="shared" ref="H309:J314" si="56">H310</f>
        <v>3256.319</v>
      </c>
      <c r="I309" s="18">
        <f t="shared" si="56"/>
        <v>3256.319</v>
      </c>
      <c r="J309" s="18">
        <f t="shared" si="56"/>
        <v>3256.319</v>
      </c>
    </row>
    <row r="310" spans="1:12" ht="72">
      <c r="A310" s="7"/>
      <c r="B310" s="7">
        <v>601</v>
      </c>
      <c r="C310" s="8">
        <v>11</v>
      </c>
      <c r="D310" s="8" t="s">
        <v>156</v>
      </c>
      <c r="E310" s="16" t="s">
        <v>579</v>
      </c>
      <c r="F310" s="19"/>
      <c r="G310" s="20" t="s">
        <v>580</v>
      </c>
      <c r="H310" s="21">
        <f t="shared" si="56"/>
        <v>3256.319</v>
      </c>
      <c r="I310" s="21">
        <f t="shared" si="56"/>
        <v>3256.319</v>
      </c>
      <c r="J310" s="21">
        <f t="shared" si="56"/>
        <v>3256.319</v>
      </c>
    </row>
    <row r="311" spans="1:12" ht="60">
      <c r="A311" s="7"/>
      <c r="B311" s="7">
        <v>601</v>
      </c>
      <c r="C311" s="8">
        <v>11</v>
      </c>
      <c r="D311" s="8" t="s">
        <v>156</v>
      </c>
      <c r="E311" s="8" t="s">
        <v>581</v>
      </c>
      <c r="F311" s="7"/>
      <c r="G311" s="6" t="s">
        <v>582</v>
      </c>
      <c r="H311" s="22">
        <f t="shared" si="56"/>
        <v>3256.319</v>
      </c>
      <c r="I311" s="22">
        <f t="shared" si="56"/>
        <v>3256.319</v>
      </c>
      <c r="J311" s="22">
        <f t="shared" si="56"/>
        <v>3256.319</v>
      </c>
    </row>
    <row r="312" spans="1:12" ht="72">
      <c r="A312" s="7"/>
      <c r="B312" s="7">
        <v>601</v>
      </c>
      <c r="C312" s="8">
        <v>11</v>
      </c>
      <c r="D312" s="8" t="s">
        <v>156</v>
      </c>
      <c r="E312" s="8" t="s">
        <v>583</v>
      </c>
      <c r="F312" s="7"/>
      <c r="G312" s="6" t="s">
        <v>584</v>
      </c>
      <c r="H312" s="22">
        <f t="shared" si="56"/>
        <v>3256.319</v>
      </c>
      <c r="I312" s="22">
        <f t="shared" si="56"/>
        <v>3256.319</v>
      </c>
      <c r="J312" s="22">
        <f t="shared" si="56"/>
        <v>3256.319</v>
      </c>
    </row>
    <row r="313" spans="1:12" ht="84">
      <c r="A313" s="7"/>
      <c r="B313" s="7">
        <v>601</v>
      </c>
      <c r="C313" s="8">
        <v>11</v>
      </c>
      <c r="D313" s="8" t="s">
        <v>156</v>
      </c>
      <c r="E313" s="8" t="s">
        <v>585</v>
      </c>
      <c r="F313" s="7"/>
      <c r="G313" s="6" t="s">
        <v>586</v>
      </c>
      <c r="H313" s="22">
        <f t="shared" si="56"/>
        <v>3256.319</v>
      </c>
      <c r="I313" s="22">
        <f t="shared" si="56"/>
        <v>3256.319</v>
      </c>
      <c r="J313" s="22">
        <f t="shared" si="56"/>
        <v>3256.319</v>
      </c>
    </row>
    <row r="314" spans="1:12" ht="60">
      <c r="A314" s="7"/>
      <c r="B314" s="7">
        <v>601</v>
      </c>
      <c r="C314" s="8">
        <v>11</v>
      </c>
      <c r="D314" s="8" t="s">
        <v>156</v>
      </c>
      <c r="E314" s="8" t="s">
        <v>585</v>
      </c>
      <c r="F314" s="38" t="s">
        <v>233</v>
      </c>
      <c r="G314" s="25" t="s">
        <v>234</v>
      </c>
      <c r="H314" s="22">
        <f t="shared" si="56"/>
        <v>3256.319</v>
      </c>
      <c r="I314" s="22">
        <f t="shared" si="56"/>
        <v>3256.319</v>
      </c>
      <c r="J314" s="22">
        <f t="shared" si="56"/>
        <v>3256.319</v>
      </c>
    </row>
    <row r="315" spans="1:12" ht="108">
      <c r="A315" s="7"/>
      <c r="B315" s="7">
        <v>601</v>
      </c>
      <c r="C315" s="8">
        <v>11</v>
      </c>
      <c r="D315" s="8" t="s">
        <v>156</v>
      </c>
      <c r="E315" s="8" t="s">
        <v>585</v>
      </c>
      <c r="F315" s="7" t="s">
        <v>463</v>
      </c>
      <c r="G315" s="6" t="s">
        <v>236</v>
      </c>
      <c r="H315" s="22">
        <v>3256.319</v>
      </c>
      <c r="I315" s="22">
        <v>3256.319</v>
      </c>
      <c r="J315" s="22">
        <v>3256.319</v>
      </c>
    </row>
    <row r="316" spans="1:12">
      <c r="A316" s="7"/>
      <c r="B316" s="7">
        <v>601</v>
      </c>
      <c r="C316" s="28" t="s">
        <v>138</v>
      </c>
      <c r="D316" s="28" t="s">
        <v>159</v>
      </c>
      <c r="E316" s="15"/>
      <c r="F316" s="28"/>
      <c r="G316" s="17" t="s">
        <v>587</v>
      </c>
      <c r="H316" s="18">
        <f>H317</f>
        <v>28536.415000000001</v>
      </c>
      <c r="I316" s="18">
        <f>I317</f>
        <v>29536.415000000001</v>
      </c>
      <c r="J316" s="18">
        <f>J317</f>
        <v>29536.415000000001</v>
      </c>
      <c r="K316" s="18">
        <f>K317</f>
        <v>0</v>
      </c>
      <c r="L316" s="18">
        <f>L317</f>
        <v>0</v>
      </c>
    </row>
    <row r="317" spans="1:12" ht="72">
      <c r="A317" s="7"/>
      <c r="B317" s="7">
        <v>601</v>
      </c>
      <c r="C317" s="19" t="s">
        <v>138</v>
      </c>
      <c r="D317" s="19" t="s">
        <v>159</v>
      </c>
      <c r="E317" s="16" t="s">
        <v>579</v>
      </c>
      <c r="F317" s="19"/>
      <c r="G317" s="20" t="s">
        <v>580</v>
      </c>
      <c r="H317" s="21">
        <f>H318+H336</f>
        <v>28536.415000000001</v>
      </c>
      <c r="I317" s="21">
        <f>I318+I336</f>
        <v>29536.415000000001</v>
      </c>
      <c r="J317" s="21">
        <f>J318+J336</f>
        <v>29536.415000000001</v>
      </c>
    </row>
    <row r="318" spans="1:12" ht="48">
      <c r="A318" s="7"/>
      <c r="B318" s="7">
        <v>601</v>
      </c>
      <c r="C318" s="7" t="s">
        <v>138</v>
      </c>
      <c r="D318" s="7" t="s">
        <v>159</v>
      </c>
      <c r="E318" s="8" t="s">
        <v>588</v>
      </c>
      <c r="F318" s="7"/>
      <c r="G318" s="6" t="s">
        <v>589</v>
      </c>
      <c r="H318" s="22">
        <f>H319</f>
        <v>28296.415000000001</v>
      </c>
      <c r="I318" s="22">
        <f>I319</f>
        <v>29296.415000000001</v>
      </c>
      <c r="J318" s="22">
        <f>J319</f>
        <v>29296.415000000001</v>
      </c>
    </row>
    <row r="319" spans="1:12" ht="168">
      <c r="A319" s="7"/>
      <c r="B319" s="7">
        <v>601</v>
      </c>
      <c r="C319" s="7" t="s">
        <v>138</v>
      </c>
      <c r="D319" s="7" t="s">
        <v>159</v>
      </c>
      <c r="E319" s="8" t="s">
        <v>590</v>
      </c>
      <c r="F319" s="7"/>
      <c r="G319" s="6" t="s">
        <v>591</v>
      </c>
      <c r="H319" s="22">
        <f>H320+H323+H326+H329</f>
        <v>28296.415000000001</v>
      </c>
      <c r="I319" s="22">
        <f>I320+I323+I326+I329</f>
        <v>29296.415000000001</v>
      </c>
      <c r="J319" s="22">
        <f>J320+J323+J326+J329</f>
        <v>29296.415000000001</v>
      </c>
    </row>
    <row r="320" spans="1:12" ht="192">
      <c r="A320" s="7"/>
      <c r="B320" s="7">
        <v>601</v>
      </c>
      <c r="C320" s="7" t="s">
        <v>138</v>
      </c>
      <c r="D320" s="7" t="s">
        <v>159</v>
      </c>
      <c r="E320" s="8" t="s">
        <v>592</v>
      </c>
      <c r="F320" s="7"/>
      <c r="G320" s="6" t="s">
        <v>593</v>
      </c>
      <c r="H320" s="22">
        <f t="shared" ref="H320:J321" si="57">H321</f>
        <v>3000</v>
      </c>
      <c r="I320" s="22">
        <f t="shared" si="57"/>
        <v>3500</v>
      </c>
      <c r="J320" s="22">
        <f t="shared" si="57"/>
        <v>3500</v>
      </c>
    </row>
    <row r="321" spans="1:10" ht="48">
      <c r="A321" s="7"/>
      <c r="B321" s="7">
        <v>601</v>
      </c>
      <c r="C321" s="7" t="s">
        <v>138</v>
      </c>
      <c r="D321" s="7" t="s">
        <v>159</v>
      </c>
      <c r="E321" s="8" t="s">
        <v>592</v>
      </c>
      <c r="F321" s="24" t="s">
        <v>182</v>
      </c>
      <c r="G321" s="25" t="s">
        <v>183</v>
      </c>
      <c r="H321" s="22">
        <f t="shared" si="57"/>
        <v>3000</v>
      </c>
      <c r="I321" s="22">
        <f t="shared" si="57"/>
        <v>3500</v>
      </c>
      <c r="J321" s="22">
        <f t="shared" si="57"/>
        <v>3500</v>
      </c>
    </row>
    <row r="322" spans="1:10" ht="24">
      <c r="A322" s="7"/>
      <c r="B322" s="7">
        <v>601</v>
      </c>
      <c r="C322" s="7" t="s">
        <v>138</v>
      </c>
      <c r="D322" s="7" t="s">
        <v>159</v>
      </c>
      <c r="E322" s="8" t="s">
        <v>592</v>
      </c>
      <c r="F322" s="7" t="s">
        <v>184</v>
      </c>
      <c r="G322" s="6" t="s">
        <v>185</v>
      </c>
      <c r="H322" s="22">
        <v>3000</v>
      </c>
      <c r="I322" s="22">
        <v>3500</v>
      </c>
      <c r="J322" s="22">
        <v>3500</v>
      </c>
    </row>
    <row r="323" spans="1:10" ht="60">
      <c r="A323" s="7"/>
      <c r="B323" s="7">
        <v>601</v>
      </c>
      <c r="C323" s="7" t="s">
        <v>138</v>
      </c>
      <c r="D323" s="7" t="s">
        <v>159</v>
      </c>
      <c r="E323" s="8" t="s">
        <v>594</v>
      </c>
      <c r="F323" s="7"/>
      <c r="G323" s="6" t="s">
        <v>595</v>
      </c>
      <c r="H323" s="22">
        <f t="shared" ref="H323:J324" si="58">H324</f>
        <v>2200</v>
      </c>
      <c r="I323" s="22">
        <f t="shared" si="58"/>
        <v>2700</v>
      </c>
      <c r="J323" s="22">
        <f t="shared" si="58"/>
        <v>2700</v>
      </c>
    </row>
    <row r="324" spans="1:10" ht="132">
      <c r="A324" s="7"/>
      <c r="B324" s="7">
        <v>601</v>
      </c>
      <c r="C324" s="7" t="s">
        <v>138</v>
      </c>
      <c r="D324" s="7" t="s">
        <v>159</v>
      </c>
      <c r="E324" s="8" t="s">
        <v>594</v>
      </c>
      <c r="F324" s="24" t="s">
        <v>169</v>
      </c>
      <c r="G324" s="25" t="s">
        <v>170</v>
      </c>
      <c r="H324" s="22">
        <f t="shared" si="58"/>
        <v>2200</v>
      </c>
      <c r="I324" s="22">
        <f t="shared" si="58"/>
        <v>2700</v>
      </c>
      <c r="J324" s="22">
        <f t="shared" si="58"/>
        <v>2700</v>
      </c>
    </row>
    <row r="325" spans="1:10" ht="48">
      <c r="A325" s="7"/>
      <c r="B325" s="7">
        <v>601</v>
      </c>
      <c r="C325" s="7" t="s">
        <v>138</v>
      </c>
      <c r="D325" s="7" t="s">
        <v>159</v>
      </c>
      <c r="E325" s="8" t="s">
        <v>594</v>
      </c>
      <c r="F325" s="7">
        <v>123</v>
      </c>
      <c r="G325" s="6" t="s">
        <v>596</v>
      </c>
      <c r="H325" s="22">
        <v>2200</v>
      </c>
      <c r="I325" s="22">
        <v>2700</v>
      </c>
      <c r="J325" s="22">
        <v>2700</v>
      </c>
    </row>
    <row r="326" spans="1:10" ht="72">
      <c r="A326" s="7"/>
      <c r="B326" s="7">
        <v>601</v>
      </c>
      <c r="C326" s="7" t="s">
        <v>138</v>
      </c>
      <c r="D326" s="7" t="s">
        <v>159</v>
      </c>
      <c r="E326" s="8" t="s">
        <v>597</v>
      </c>
      <c r="F326" s="7"/>
      <c r="G326" s="6" t="s">
        <v>598</v>
      </c>
      <c r="H326" s="22">
        <f t="shared" ref="H326:J327" si="59">H327</f>
        <v>3210.6</v>
      </c>
      <c r="I326" s="22">
        <f t="shared" si="59"/>
        <v>3210.6</v>
      </c>
      <c r="J326" s="22">
        <f t="shared" si="59"/>
        <v>3210.6</v>
      </c>
    </row>
    <row r="327" spans="1:10" ht="48">
      <c r="A327" s="7"/>
      <c r="B327" s="7">
        <v>601</v>
      </c>
      <c r="C327" s="7" t="s">
        <v>138</v>
      </c>
      <c r="D327" s="7" t="s">
        <v>159</v>
      </c>
      <c r="E327" s="8" t="s">
        <v>597</v>
      </c>
      <c r="F327" s="24" t="s">
        <v>182</v>
      </c>
      <c r="G327" s="25" t="s">
        <v>183</v>
      </c>
      <c r="H327" s="22">
        <f t="shared" si="59"/>
        <v>3210.6</v>
      </c>
      <c r="I327" s="22">
        <f t="shared" si="59"/>
        <v>3210.6</v>
      </c>
      <c r="J327" s="22">
        <f t="shared" si="59"/>
        <v>3210.6</v>
      </c>
    </row>
    <row r="328" spans="1:10" ht="24">
      <c r="A328" s="7"/>
      <c r="B328" s="7">
        <v>601</v>
      </c>
      <c r="C328" s="7" t="s">
        <v>138</v>
      </c>
      <c r="D328" s="7" t="s">
        <v>159</v>
      </c>
      <c r="E328" s="8" t="s">
        <v>597</v>
      </c>
      <c r="F328" s="7" t="s">
        <v>184</v>
      </c>
      <c r="G328" s="6" t="s">
        <v>185</v>
      </c>
      <c r="H328" s="22">
        <v>3210.6</v>
      </c>
      <c r="I328" s="22">
        <v>3210.6</v>
      </c>
      <c r="J328" s="22">
        <v>3210.6</v>
      </c>
    </row>
    <row r="329" spans="1:10" ht="36">
      <c r="A329" s="7"/>
      <c r="B329" s="7">
        <v>601</v>
      </c>
      <c r="C329" s="7" t="s">
        <v>138</v>
      </c>
      <c r="D329" s="7" t="s">
        <v>159</v>
      </c>
      <c r="E329" s="8" t="s">
        <v>46</v>
      </c>
      <c r="F329" s="7"/>
      <c r="G329" s="6" t="s">
        <v>47</v>
      </c>
      <c r="H329" s="22">
        <f>H330+H333</f>
        <v>19885.814999999999</v>
      </c>
      <c r="I329" s="22">
        <f>I330+I333</f>
        <v>19885.814999999999</v>
      </c>
      <c r="J329" s="22">
        <f>J330+J333</f>
        <v>19885.814999999999</v>
      </c>
    </row>
    <row r="330" spans="1:10" ht="132">
      <c r="A330" s="7"/>
      <c r="B330" s="7">
        <v>601</v>
      </c>
      <c r="C330" s="7" t="s">
        <v>138</v>
      </c>
      <c r="D330" s="7" t="s">
        <v>159</v>
      </c>
      <c r="E330" s="8" t="s">
        <v>46</v>
      </c>
      <c r="F330" s="24" t="s">
        <v>169</v>
      </c>
      <c r="G330" s="25" t="s">
        <v>170</v>
      </c>
      <c r="H330" s="22">
        <f>H331+H332</f>
        <v>15026.224999999999</v>
      </c>
      <c r="I330" s="22">
        <f>I331+I332</f>
        <v>15026.224999999999</v>
      </c>
      <c r="J330" s="22">
        <f>J331+J332</f>
        <v>15026.224999999999</v>
      </c>
    </row>
    <row r="331" spans="1:10" ht="24">
      <c r="A331" s="7"/>
      <c r="B331" s="7">
        <v>601</v>
      </c>
      <c r="C331" s="7" t="s">
        <v>138</v>
      </c>
      <c r="D331" s="7" t="s">
        <v>159</v>
      </c>
      <c r="E331" s="8" t="s">
        <v>46</v>
      </c>
      <c r="F331" s="26" t="s">
        <v>217</v>
      </c>
      <c r="G331" s="27" t="s">
        <v>218</v>
      </c>
      <c r="H331" s="22">
        <v>11540.88</v>
      </c>
      <c r="I331" s="22">
        <v>11540.88</v>
      </c>
      <c r="J331" s="22">
        <v>11540.88</v>
      </c>
    </row>
    <row r="332" spans="1:10" ht="72">
      <c r="A332" s="7"/>
      <c r="B332" s="7">
        <v>601</v>
      </c>
      <c r="C332" s="7" t="s">
        <v>138</v>
      </c>
      <c r="D332" s="7" t="s">
        <v>159</v>
      </c>
      <c r="E332" s="8" t="s">
        <v>46</v>
      </c>
      <c r="F332" s="26">
        <v>119</v>
      </c>
      <c r="G332" s="27" t="s">
        <v>220</v>
      </c>
      <c r="H332" s="22">
        <v>3485.3449999999998</v>
      </c>
      <c r="I332" s="22">
        <v>3485.3449999999998</v>
      </c>
      <c r="J332" s="22">
        <v>3485.3449999999998</v>
      </c>
    </row>
    <row r="333" spans="1:10" ht="48">
      <c r="A333" s="7"/>
      <c r="B333" s="7">
        <v>601</v>
      </c>
      <c r="C333" s="7" t="s">
        <v>138</v>
      </c>
      <c r="D333" s="7" t="s">
        <v>159</v>
      </c>
      <c r="E333" s="8" t="s">
        <v>46</v>
      </c>
      <c r="F333" s="24" t="s">
        <v>182</v>
      </c>
      <c r="G333" s="25" t="s">
        <v>183</v>
      </c>
      <c r="H333" s="22">
        <f>H334+H335</f>
        <v>4859.59</v>
      </c>
      <c r="I333" s="22">
        <f>I334+I335</f>
        <v>4859.59</v>
      </c>
      <c r="J333" s="22">
        <f>J334+J335</f>
        <v>4859.59</v>
      </c>
    </row>
    <row r="334" spans="1:10" ht="24">
      <c r="A334" s="7"/>
      <c r="B334" s="7">
        <v>601</v>
      </c>
      <c r="C334" s="7" t="s">
        <v>138</v>
      </c>
      <c r="D334" s="7" t="s">
        <v>159</v>
      </c>
      <c r="E334" s="8" t="s">
        <v>46</v>
      </c>
      <c r="F334" s="7" t="s">
        <v>184</v>
      </c>
      <c r="G334" s="6" t="s">
        <v>185</v>
      </c>
      <c r="H334" s="22">
        <v>3530.721</v>
      </c>
      <c r="I334" s="22">
        <v>3530.721</v>
      </c>
      <c r="J334" s="22">
        <v>3530.721</v>
      </c>
    </row>
    <row r="335" spans="1:10" ht="24">
      <c r="A335" s="7"/>
      <c r="B335" s="7">
        <v>601</v>
      </c>
      <c r="C335" s="7" t="s">
        <v>138</v>
      </c>
      <c r="D335" s="7" t="s">
        <v>159</v>
      </c>
      <c r="E335" s="8" t="s">
        <v>46</v>
      </c>
      <c r="F335" s="7">
        <v>247</v>
      </c>
      <c r="G335" s="6" t="s">
        <v>221</v>
      </c>
      <c r="H335" s="22">
        <v>1328.8689999999999</v>
      </c>
      <c r="I335" s="22">
        <v>1328.8689999999999</v>
      </c>
      <c r="J335" s="22">
        <v>1328.8689999999999</v>
      </c>
    </row>
    <row r="336" spans="1:10" ht="60">
      <c r="A336" s="7"/>
      <c r="B336" s="7">
        <v>601</v>
      </c>
      <c r="C336" s="7" t="s">
        <v>138</v>
      </c>
      <c r="D336" s="7" t="s">
        <v>159</v>
      </c>
      <c r="E336" s="8" t="s">
        <v>581</v>
      </c>
      <c r="F336" s="7"/>
      <c r="G336" s="6" t="s">
        <v>582</v>
      </c>
      <c r="H336" s="22">
        <f t="shared" ref="H336:J339" si="60">H337</f>
        <v>240</v>
      </c>
      <c r="I336" s="22">
        <f t="shared" si="60"/>
        <v>240</v>
      </c>
      <c r="J336" s="22">
        <f t="shared" si="60"/>
        <v>240</v>
      </c>
    </row>
    <row r="337" spans="1:12" ht="72">
      <c r="A337" s="7"/>
      <c r="B337" s="7">
        <v>601</v>
      </c>
      <c r="C337" s="7" t="s">
        <v>138</v>
      </c>
      <c r="D337" s="7" t="s">
        <v>159</v>
      </c>
      <c r="E337" s="8" t="s">
        <v>583</v>
      </c>
      <c r="F337" s="7"/>
      <c r="G337" s="6" t="s">
        <v>584</v>
      </c>
      <c r="H337" s="22">
        <f>H338</f>
        <v>240</v>
      </c>
      <c r="I337" s="22">
        <f t="shared" si="60"/>
        <v>240</v>
      </c>
      <c r="J337" s="22">
        <f t="shared" si="60"/>
        <v>240</v>
      </c>
    </row>
    <row r="338" spans="1:12" ht="72">
      <c r="A338" s="7"/>
      <c r="B338" s="7">
        <v>601</v>
      </c>
      <c r="C338" s="7" t="s">
        <v>138</v>
      </c>
      <c r="D338" s="7" t="s">
        <v>159</v>
      </c>
      <c r="E338" s="8" t="s">
        <v>599</v>
      </c>
      <c r="F338" s="7"/>
      <c r="G338" s="6" t="s">
        <v>600</v>
      </c>
      <c r="H338" s="22">
        <f t="shared" si="60"/>
        <v>240</v>
      </c>
      <c r="I338" s="22">
        <f t="shared" si="60"/>
        <v>240</v>
      </c>
      <c r="J338" s="22">
        <f t="shared" si="60"/>
        <v>240</v>
      </c>
    </row>
    <row r="339" spans="1:12" ht="48">
      <c r="A339" s="7"/>
      <c r="B339" s="7">
        <v>601</v>
      </c>
      <c r="C339" s="7" t="s">
        <v>138</v>
      </c>
      <c r="D339" s="7" t="s">
        <v>159</v>
      </c>
      <c r="E339" s="8" t="s">
        <v>599</v>
      </c>
      <c r="F339" s="24" t="s">
        <v>182</v>
      </c>
      <c r="G339" s="25" t="s">
        <v>183</v>
      </c>
      <c r="H339" s="22">
        <f t="shared" si="60"/>
        <v>240</v>
      </c>
      <c r="I339" s="22">
        <f t="shared" si="60"/>
        <v>240</v>
      </c>
      <c r="J339" s="22">
        <f t="shared" si="60"/>
        <v>240</v>
      </c>
    </row>
    <row r="340" spans="1:12" ht="24">
      <c r="A340" s="7"/>
      <c r="B340" s="7">
        <v>601</v>
      </c>
      <c r="C340" s="7" t="s">
        <v>138</v>
      </c>
      <c r="D340" s="7" t="s">
        <v>159</v>
      </c>
      <c r="E340" s="8" t="s">
        <v>599</v>
      </c>
      <c r="F340" s="7" t="s">
        <v>184</v>
      </c>
      <c r="G340" s="6" t="s">
        <v>185</v>
      </c>
      <c r="H340" s="22">
        <v>240</v>
      </c>
      <c r="I340" s="22">
        <v>240</v>
      </c>
      <c r="J340" s="22">
        <v>240</v>
      </c>
    </row>
    <row r="341" spans="1:12" ht="24">
      <c r="A341" s="7"/>
      <c r="B341" s="7">
        <v>601</v>
      </c>
      <c r="C341" s="15">
        <v>11</v>
      </c>
      <c r="D341" s="15" t="s">
        <v>180</v>
      </c>
      <c r="E341" s="15"/>
      <c r="F341" s="28"/>
      <c r="G341" s="17" t="s">
        <v>601</v>
      </c>
      <c r="H341" s="18">
        <f t="shared" ref="H341:J342" si="61">H342</f>
        <v>3722.9659999999999</v>
      </c>
      <c r="I341" s="18">
        <f t="shared" si="61"/>
        <v>3660.473</v>
      </c>
      <c r="J341" s="18">
        <f t="shared" si="61"/>
        <v>3660.473</v>
      </c>
    </row>
    <row r="342" spans="1:12" ht="72">
      <c r="A342" s="7"/>
      <c r="B342" s="7">
        <v>601</v>
      </c>
      <c r="C342" s="8">
        <v>11</v>
      </c>
      <c r="D342" s="8" t="s">
        <v>180</v>
      </c>
      <c r="E342" s="16" t="s">
        <v>579</v>
      </c>
      <c r="F342" s="19"/>
      <c r="G342" s="20" t="s">
        <v>580</v>
      </c>
      <c r="H342" s="21">
        <f t="shared" si="61"/>
        <v>3722.9659999999999</v>
      </c>
      <c r="I342" s="21">
        <f t="shared" si="61"/>
        <v>3660.473</v>
      </c>
      <c r="J342" s="21">
        <f t="shared" si="61"/>
        <v>3660.473</v>
      </c>
    </row>
    <row r="343" spans="1:12" ht="60">
      <c r="A343" s="7"/>
      <c r="B343" s="7">
        <v>601</v>
      </c>
      <c r="C343" s="8">
        <v>11</v>
      </c>
      <c r="D343" s="8" t="s">
        <v>180</v>
      </c>
      <c r="E343" s="8" t="s">
        <v>581</v>
      </c>
      <c r="F343" s="7"/>
      <c r="G343" s="6" t="s">
        <v>582</v>
      </c>
      <c r="H343" s="22">
        <f>H348+H344</f>
        <v>3722.9659999999999</v>
      </c>
      <c r="I343" s="22">
        <f>I348+I344</f>
        <v>3660.473</v>
      </c>
      <c r="J343" s="22">
        <f>J348+J344</f>
        <v>3660.473</v>
      </c>
    </row>
    <row r="344" spans="1:12" ht="72">
      <c r="A344" s="7"/>
      <c r="B344" s="7">
        <v>601</v>
      </c>
      <c r="C344" s="8">
        <v>11</v>
      </c>
      <c r="D344" s="8" t="s">
        <v>180</v>
      </c>
      <c r="E344" s="8" t="s">
        <v>583</v>
      </c>
      <c r="F344" s="7"/>
      <c r="G344" s="6" t="s">
        <v>584</v>
      </c>
      <c r="H344" s="22">
        <f>H345</f>
        <v>3660.473</v>
      </c>
      <c r="I344" s="22">
        <f t="shared" ref="I344:J346" si="62">I345</f>
        <v>3660.473</v>
      </c>
      <c r="J344" s="22">
        <f t="shared" si="62"/>
        <v>3660.473</v>
      </c>
    </row>
    <row r="345" spans="1:12" ht="84">
      <c r="A345" s="7"/>
      <c r="B345" s="7">
        <v>601</v>
      </c>
      <c r="C345" s="8">
        <v>11</v>
      </c>
      <c r="D345" s="8" t="s">
        <v>180</v>
      </c>
      <c r="E345" s="8" t="s">
        <v>585</v>
      </c>
      <c r="F345" s="7"/>
      <c r="G345" s="6" t="s">
        <v>586</v>
      </c>
      <c r="H345" s="22">
        <f>H346</f>
        <v>3660.473</v>
      </c>
      <c r="I345" s="22">
        <f t="shared" si="62"/>
        <v>3660.473</v>
      </c>
      <c r="J345" s="22">
        <f t="shared" si="62"/>
        <v>3660.473</v>
      </c>
    </row>
    <row r="346" spans="1:12" ht="60">
      <c r="A346" s="7"/>
      <c r="B346" s="7">
        <v>601</v>
      </c>
      <c r="C346" s="8">
        <v>11</v>
      </c>
      <c r="D346" s="8" t="s">
        <v>180</v>
      </c>
      <c r="E346" s="8" t="s">
        <v>585</v>
      </c>
      <c r="F346" s="38" t="s">
        <v>233</v>
      </c>
      <c r="G346" s="25" t="s">
        <v>234</v>
      </c>
      <c r="H346" s="22">
        <f>H347</f>
        <v>3660.473</v>
      </c>
      <c r="I346" s="22">
        <f t="shared" si="62"/>
        <v>3660.473</v>
      </c>
      <c r="J346" s="22">
        <f t="shared" si="62"/>
        <v>3660.473</v>
      </c>
    </row>
    <row r="347" spans="1:12" ht="108">
      <c r="A347" s="7"/>
      <c r="B347" s="7">
        <v>601</v>
      </c>
      <c r="C347" s="8">
        <v>11</v>
      </c>
      <c r="D347" s="8" t="s">
        <v>180</v>
      </c>
      <c r="E347" s="8" t="s">
        <v>585</v>
      </c>
      <c r="F347" s="7" t="s">
        <v>463</v>
      </c>
      <c r="G347" s="6" t="s">
        <v>236</v>
      </c>
      <c r="H347" s="22">
        <v>3660.473</v>
      </c>
      <c r="I347" s="22">
        <v>3660.473</v>
      </c>
      <c r="J347" s="22">
        <v>3660.473</v>
      </c>
    </row>
    <row r="348" spans="1:12" ht="36">
      <c r="A348" s="7"/>
      <c r="B348" s="7">
        <v>601</v>
      </c>
      <c r="C348" s="8">
        <v>11</v>
      </c>
      <c r="D348" s="8" t="s">
        <v>180</v>
      </c>
      <c r="E348" s="8" t="s">
        <v>602</v>
      </c>
      <c r="F348" s="7"/>
      <c r="G348" s="6" t="s">
        <v>603</v>
      </c>
      <c r="H348" s="22">
        <f>H349</f>
        <v>62.493000000000002</v>
      </c>
      <c r="I348" s="22">
        <f>I349</f>
        <v>0</v>
      </c>
      <c r="J348" s="22">
        <f>J349</f>
        <v>0</v>
      </c>
      <c r="K348" s="22">
        <f>K349</f>
        <v>0</v>
      </c>
      <c r="L348" s="22">
        <f>L349</f>
        <v>0</v>
      </c>
    </row>
    <row r="349" spans="1:12" ht="144">
      <c r="A349" s="7"/>
      <c r="B349" s="7">
        <v>601</v>
      </c>
      <c r="C349" s="8">
        <v>11</v>
      </c>
      <c r="D349" s="8" t="s">
        <v>180</v>
      </c>
      <c r="E349" s="8" t="s">
        <v>604</v>
      </c>
      <c r="F349" s="7"/>
      <c r="G349" s="50" t="s">
        <v>605</v>
      </c>
      <c r="H349" s="22">
        <f t="shared" ref="H349:J350" si="63">H350</f>
        <v>62.493000000000002</v>
      </c>
      <c r="I349" s="22">
        <f t="shared" si="63"/>
        <v>0</v>
      </c>
      <c r="J349" s="22">
        <f t="shared" si="63"/>
        <v>0</v>
      </c>
    </row>
    <row r="350" spans="1:12" ht="60">
      <c r="A350" s="7"/>
      <c r="B350" s="7">
        <v>601</v>
      </c>
      <c r="C350" s="8">
        <v>11</v>
      </c>
      <c r="D350" s="8" t="s">
        <v>180</v>
      </c>
      <c r="E350" s="8" t="s">
        <v>604</v>
      </c>
      <c r="F350" s="24" t="s">
        <v>233</v>
      </c>
      <c r="G350" s="25" t="s">
        <v>234</v>
      </c>
      <c r="H350" s="22">
        <f t="shared" si="63"/>
        <v>62.493000000000002</v>
      </c>
      <c r="I350" s="22">
        <f t="shared" si="63"/>
        <v>0</v>
      </c>
      <c r="J350" s="22">
        <f t="shared" si="63"/>
        <v>0</v>
      </c>
    </row>
    <row r="351" spans="1:12" ht="36">
      <c r="A351" s="7"/>
      <c r="B351" s="7">
        <v>601</v>
      </c>
      <c r="C351" s="8">
        <v>11</v>
      </c>
      <c r="D351" s="8" t="s">
        <v>180</v>
      </c>
      <c r="E351" s="8" t="s">
        <v>604</v>
      </c>
      <c r="F351" s="7">
        <v>612</v>
      </c>
      <c r="G351" s="6" t="s">
        <v>413</v>
      </c>
      <c r="H351" s="22">
        <v>62.493000000000002</v>
      </c>
      <c r="I351" s="22">
        <v>0</v>
      </c>
      <c r="J351" s="22">
        <v>0</v>
      </c>
    </row>
    <row r="352" spans="1:12" ht="24">
      <c r="A352" s="7"/>
      <c r="B352" s="7">
        <v>601</v>
      </c>
      <c r="C352" s="11" t="s">
        <v>139</v>
      </c>
      <c r="D352" s="11" t="s">
        <v>157</v>
      </c>
      <c r="E352" s="45"/>
      <c r="F352" s="11"/>
      <c r="G352" s="12" t="s">
        <v>606</v>
      </c>
      <c r="H352" s="13">
        <f t="shared" ref="H352:J355" si="64">H353</f>
        <v>3926.0699999999997</v>
      </c>
      <c r="I352" s="13">
        <f t="shared" si="64"/>
        <v>3914.0699999999997</v>
      </c>
      <c r="J352" s="13">
        <f t="shared" si="64"/>
        <v>3914.0699999999997</v>
      </c>
    </row>
    <row r="353" spans="1:10" ht="36">
      <c r="A353" s="7"/>
      <c r="B353" s="7">
        <v>601</v>
      </c>
      <c r="C353" s="17" t="s">
        <v>139</v>
      </c>
      <c r="D353" s="17" t="s">
        <v>187</v>
      </c>
      <c r="E353" s="74"/>
      <c r="F353" s="17"/>
      <c r="G353" s="17" t="s">
        <v>607</v>
      </c>
      <c r="H353" s="75">
        <f t="shared" si="64"/>
        <v>3926.0699999999997</v>
      </c>
      <c r="I353" s="75">
        <f t="shared" si="64"/>
        <v>3914.0699999999997</v>
      </c>
      <c r="J353" s="75">
        <f t="shared" si="64"/>
        <v>3914.0699999999997</v>
      </c>
    </row>
    <row r="354" spans="1:10" ht="72">
      <c r="A354" s="7"/>
      <c r="B354" s="7">
        <v>601</v>
      </c>
      <c r="C354" s="19" t="s">
        <v>139</v>
      </c>
      <c r="D354" s="19" t="s">
        <v>187</v>
      </c>
      <c r="E354" s="16" t="s">
        <v>525</v>
      </c>
      <c r="F354" s="19"/>
      <c r="G354" s="20" t="s">
        <v>526</v>
      </c>
      <c r="H354" s="21">
        <f t="shared" si="64"/>
        <v>3926.0699999999997</v>
      </c>
      <c r="I354" s="21">
        <f t="shared" si="64"/>
        <v>3914.0699999999997</v>
      </c>
      <c r="J354" s="21">
        <f t="shared" si="64"/>
        <v>3914.0699999999997</v>
      </c>
    </row>
    <row r="355" spans="1:10" ht="108">
      <c r="A355" s="7"/>
      <c r="B355" s="7">
        <v>601</v>
      </c>
      <c r="C355" s="7" t="s">
        <v>139</v>
      </c>
      <c r="D355" s="7" t="s">
        <v>187</v>
      </c>
      <c r="E355" s="8" t="s">
        <v>527</v>
      </c>
      <c r="F355" s="7"/>
      <c r="G355" s="6" t="s">
        <v>528</v>
      </c>
      <c r="H355" s="22">
        <f t="shared" si="64"/>
        <v>3926.0699999999997</v>
      </c>
      <c r="I355" s="22">
        <f t="shared" si="64"/>
        <v>3914.0699999999997</v>
      </c>
      <c r="J355" s="22">
        <f t="shared" si="64"/>
        <v>3914.0699999999997</v>
      </c>
    </row>
    <row r="356" spans="1:10" ht="156">
      <c r="A356" s="7"/>
      <c r="B356" s="7">
        <v>601</v>
      </c>
      <c r="C356" s="7" t="s">
        <v>139</v>
      </c>
      <c r="D356" s="7" t="s">
        <v>187</v>
      </c>
      <c r="E356" s="8" t="s">
        <v>608</v>
      </c>
      <c r="F356" s="7"/>
      <c r="G356" s="6" t="s">
        <v>609</v>
      </c>
      <c r="H356" s="22">
        <f>H357+H360+H366+H363</f>
        <v>3926.0699999999997</v>
      </c>
      <c r="I356" s="22">
        <f>I357+I360+I366+I363</f>
        <v>3914.0699999999997</v>
      </c>
      <c r="J356" s="22">
        <f>J357+J360+J366+J363</f>
        <v>3914.0699999999997</v>
      </c>
    </row>
    <row r="357" spans="1:10" ht="60">
      <c r="A357" s="7"/>
      <c r="B357" s="7">
        <v>601</v>
      </c>
      <c r="C357" s="7" t="s">
        <v>139</v>
      </c>
      <c r="D357" s="7" t="s">
        <v>187</v>
      </c>
      <c r="E357" s="8" t="s">
        <v>610</v>
      </c>
      <c r="F357" s="7"/>
      <c r="G357" s="76" t="s">
        <v>611</v>
      </c>
      <c r="H357" s="22">
        <f t="shared" ref="H357:J358" si="65">H358</f>
        <v>2600.1799999999998</v>
      </c>
      <c r="I357" s="22">
        <f t="shared" si="65"/>
        <v>2600.1799999999998</v>
      </c>
      <c r="J357" s="22">
        <f t="shared" si="65"/>
        <v>2600.1799999999998</v>
      </c>
    </row>
    <row r="358" spans="1:10" ht="60">
      <c r="A358" s="7"/>
      <c r="B358" s="7">
        <v>601</v>
      </c>
      <c r="C358" s="7" t="s">
        <v>139</v>
      </c>
      <c r="D358" s="7" t="s">
        <v>187</v>
      </c>
      <c r="E358" s="8" t="s">
        <v>610</v>
      </c>
      <c r="F358" s="38" t="s">
        <v>233</v>
      </c>
      <c r="G358" s="25" t="s">
        <v>234</v>
      </c>
      <c r="H358" s="22">
        <f t="shared" si="65"/>
        <v>2600.1799999999998</v>
      </c>
      <c r="I358" s="22">
        <f t="shared" si="65"/>
        <v>2600.1799999999998</v>
      </c>
      <c r="J358" s="22">
        <f t="shared" si="65"/>
        <v>2600.1799999999998</v>
      </c>
    </row>
    <row r="359" spans="1:10" ht="60">
      <c r="A359" s="7"/>
      <c r="B359" s="7">
        <v>601</v>
      </c>
      <c r="C359" s="7" t="s">
        <v>139</v>
      </c>
      <c r="D359" s="7" t="s">
        <v>187</v>
      </c>
      <c r="E359" s="8" t="s">
        <v>610</v>
      </c>
      <c r="F359" s="7">
        <v>633</v>
      </c>
      <c r="G359" s="6" t="s">
        <v>612</v>
      </c>
      <c r="H359" s="22">
        <v>2600.1799999999998</v>
      </c>
      <c r="I359" s="22">
        <v>2600.1799999999998</v>
      </c>
      <c r="J359" s="22">
        <v>2600.1799999999998</v>
      </c>
    </row>
    <row r="360" spans="1:10" ht="84">
      <c r="A360" s="7"/>
      <c r="B360" s="7">
        <v>601</v>
      </c>
      <c r="C360" s="7" t="s">
        <v>139</v>
      </c>
      <c r="D360" s="7" t="s">
        <v>187</v>
      </c>
      <c r="E360" s="8" t="s">
        <v>613</v>
      </c>
      <c r="F360" s="7"/>
      <c r="G360" s="6" t="s">
        <v>614</v>
      </c>
      <c r="H360" s="22">
        <f t="shared" ref="H360:J361" si="66">H361</f>
        <v>349.09</v>
      </c>
      <c r="I360" s="22">
        <f t="shared" si="66"/>
        <v>349.09</v>
      </c>
      <c r="J360" s="22">
        <f t="shared" si="66"/>
        <v>349.09</v>
      </c>
    </row>
    <row r="361" spans="1:10" ht="48">
      <c r="A361" s="7"/>
      <c r="B361" s="7">
        <v>601</v>
      </c>
      <c r="C361" s="7" t="s">
        <v>139</v>
      </c>
      <c r="D361" s="7" t="s">
        <v>187</v>
      </c>
      <c r="E361" s="8" t="s">
        <v>613</v>
      </c>
      <c r="F361" s="24" t="s">
        <v>182</v>
      </c>
      <c r="G361" s="25" t="s">
        <v>183</v>
      </c>
      <c r="H361" s="22">
        <f t="shared" si="66"/>
        <v>349.09</v>
      </c>
      <c r="I361" s="22">
        <f t="shared" si="66"/>
        <v>349.09</v>
      </c>
      <c r="J361" s="22">
        <f t="shared" si="66"/>
        <v>349.09</v>
      </c>
    </row>
    <row r="362" spans="1:10" ht="24">
      <c r="A362" s="7"/>
      <c r="B362" s="7">
        <v>601</v>
      </c>
      <c r="C362" s="7" t="s">
        <v>139</v>
      </c>
      <c r="D362" s="7" t="s">
        <v>187</v>
      </c>
      <c r="E362" s="8" t="s">
        <v>613</v>
      </c>
      <c r="F362" s="7" t="s">
        <v>184</v>
      </c>
      <c r="G362" s="6" t="s">
        <v>185</v>
      </c>
      <c r="H362" s="22">
        <v>349.09</v>
      </c>
      <c r="I362" s="22">
        <v>349.09</v>
      </c>
      <c r="J362" s="22">
        <v>349.09</v>
      </c>
    </row>
    <row r="363" spans="1:10" ht="60">
      <c r="A363" s="7"/>
      <c r="B363" s="7">
        <v>601</v>
      </c>
      <c r="C363" s="7" t="s">
        <v>139</v>
      </c>
      <c r="D363" s="7" t="s">
        <v>187</v>
      </c>
      <c r="E363" s="8" t="s">
        <v>615</v>
      </c>
      <c r="F363" s="7"/>
      <c r="G363" s="6" t="s">
        <v>616</v>
      </c>
      <c r="H363" s="22">
        <f t="shared" ref="H363:J364" si="67">H364</f>
        <v>964.8</v>
      </c>
      <c r="I363" s="22">
        <f t="shared" si="67"/>
        <v>964.8</v>
      </c>
      <c r="J363" s="22">
        <f t="shared" si="67"/>
        <v>964.8</v>
      </c>
    </row>
    <row r="364" spans="1:10" ht="60">
      <c r="A364" s="7"/>
      <c r="B364" s="7">
        <v>601</v>
      </c>
      <c r="C364" s="7" t="s">
        <v>139</v>
      </c>
      <c r="D364" s="7" t="s">
        <v>187</v>
      </c>
      <c r="E364" s="8" t="s">
        <v>615</v>
      </c>
      <c r="F364" s="24" t="s">
        <v>233</v>
      </c>
      <c r="G364" s="25" t="s">
        <v>234</v>
      </c>
      <c r="H364" s="22">
        <f t="shared" si="67"/>
        <v>964.8</v>
      </c>
      <c r="I364" s="22">
        <f t="shared" si="67"/>
        <v>964.8</v>
      </c>
      <c r="J364" s="22">
        <f t="shared" si="67"/>
        <v>964.8</v>
      </c>
    </row>
    <row r="365" spans="1:10" ht="60">
      <c r="A365" s="7"/>
      <c r="B365" s="7">
        <v>601</v>
      </c>
      <c r="C365" s="7" t="s">
        <v>139</v>
      </c>
      <c r="D365" s="7" t="s">
        <v>187</v>
      </c>
      <c r="E365" s="8" t="s">
        <v>615</v>
      </c>
      <c r="F365" s="7">
        <v>633</v>
      </c>
      <c r="G365" s="6" t="s">
        <v>612</v>
      </c>
      <c r="H365" s="22">
        <v>964.8</v>
      </c>
      <c r="I365" s="22">
        <v>964.8</v>
      </c>
      <c r="J365" s="22">
        <v>964.8</v>
      </c>
    </row>
    <row r="366" spans="1:10" ht="60">
      <c r="A366" s="7"/>
      <c r="B366" s="7">
        <v>601</v>
      </c>
      <c r="C366" s="7" t="s">
        <v>139</v>
      </c>
      <c r="D366" s="7" t="s">
        <v>187</v>
      </c>
      <c r="E366" s="8" t="s">
        <v>44</v>
      </c>
      <c r="F366" s="7"/>
      <c r="G366" s="6" t="s">
        <v>45</v>
      </c>
      <c r="H366" s="22">
        <f t="shared" ref="H366:J367" si="68">H367</f>
        <v>12</v>
      </c>
      <c r="I366" s="22">
        <f t="shared" si="68"/>
        <v>0</v>
      </c>
      <c r="J366" s="22">
        <f t="shared" si="68"/>
        <v>0</v>
      </c>
    </row>
    <row r="367" spans="1:10" ht="60">
      <c r="A367" s="7"/>
      <c r="B367" s="7">
        <v>601</v>
      </c>
      <c r="C367" s="7" t="s">
        <v>139</v>
      </c>
      <c r="D367" s="7" t="s">
        <v>187</v>
      </c>
      <c r="E367" s="8" t="s">
        <v>44</v>
      </c>
      <c r="F367" s="24" t="s">
        <v>233</v>
      </c>
      <c r="G367" s="25" t="s">
        <v>234</v>
      </c>
      <c r="H367" s="22">
        <f t="shared" si="68"/>
        <v>12</v>
      </c>
      <c r="I367" s="22">
        <f t="shared" si="68"/>
        <v>0</v>
      </c>
      <c r="J367" s="22">
        <f t="shared" si="68"/>
        <v>0</v>
      </c>
    </row>
    <row r="368" spans="1:10" ht="60">
      <c r="A368" s="7"/>
      <c r="B368" s="7">
        <v>601</v>
      </c>
      <c r="C368" s="7" t="s">
        <v>139</v>
      </c>
      <c r="D368" s="7" t="s">
        <v>187</v>
      </c>
      <c r="E368" s="8" t="s">
        <v>44</v>
      </c>
      <c r="F368" s="7">
        <v>633</v>
      </c>
      <c r="G368" s="6" t="s">
        <v>612</v>
      </c>
      <c r="H368" s="22">
        <v>12</v>
      </c>
      <c r="I368" s="22">
        <v>0</v>
      </c>
      <c r="J368" s="22">
        <v>0</v>
      </c>
    </row>
    <row r="369" spans="1:12" ht="24">
      <c r="A369" s="11">
        <v>2</v>
      </c>
      <c r="B369" s="11">
        <v>742</v>
      </c>
      <c r="C369" s="11"/>
      <c r="D369" s="11"/>
      <c r="E369" s="45"/>
      <c r="F369" s="11"/>
      <c r="G369" s="17" t="s">
        <v>617</v>
      </c>
      <c r="H369" s="13">
        <f>H370</f>
        <v>18838.174999999999</v>
      </c>
      <c r="I369" s="13">
        <f>I370</f>
        <v>18838.174999999999</v>
      </c>
      <c r="J369" s="13">
        <f>J370</f>
        <v>18838.174999999999</v>
      </c>
      <c r="K369" s="2">
        <v>8059.9669999999996</v>
      </c>
      <c r="L369" s="14">
        <f>H369-K369</f>
        <v>10778.207999999999</v>
      </c>
    </row>
    <row r="370" spans="1:12" ht="24">
      <c r="A370" s="11"/>
      <c r="B370" s="7">
        <v>742</v>
      </c>
      <c r="C370" s="11" t="s">
        <v>156</v>
      </c>
      <c r="D370" s="11" t="s">
        <v>157</v>
      </c>
      <c r="E370" s="7"/>
      <c r="F370" s="7"/>
      <c r="G370" s="12" t="s">
        <v>158</v>
      </c>
      <c r="H370" s="13">
        <f>H371+H390</f>
        <v>18838.174999999999</v>
      </c>
      <c r="I370" s="13">
        <f>I371+I390</f>
        <v>18838.174999999999</v>
      </c>
      <c r="J370" s="13">
        <f>J371+J390</f>
        <v>18838.174999999999</v>
      </c>
    </row>
    <row r="371" spans="1:12" ht="108">
      <c r="A371" s="7"/>
      <c r="B371" s="7">
        <v>742</v>
      </c>
      <c r="C371" s="28" t="s">
        <v>156</v>
      </c>
      <c r="D371" s="28" t="s">
        <v>180</v>
      </c>
      <c r="E371" s="15"/>
      <c r="F371" s="28"/>
      <c r="G371" s="17" t="s">
        <v>181</v>
      </c>
      <c r="H371" s="18">
        <f t="shared" ref="H371:J372" si="69">H372</f>
        <v>9338.1749999999993</v>
      </c>
      <c r="I371" s="18">
        <f t="shared" si="69"/>
        <v>9338.1749999999993</v>
      </c>
      <c r="J371" s="18">
        <f t="shared" si="69"/>
        <v>9338.1749999999993</v>
      </c>
    </row>
    <row r="372" spans="1:12" ht="36">
      <c r="A372" s="7"/>
      <c r="B372" s="7">
        <v>742</v>
      </c>
      <c r="C372" s="7" t="s">
        <v>156</v>
      </c>
      <c r="D372" s="7" t="s">
        <v>180</v>
      </c>
      <c r="E372" s="8" t="s">
        <v>176</v>
      </c>
      <c r="F372" s="7"/>
      <c r="G372" s="6" t="s">
        <v>177</v>
      </c>
      <c r="H372" s="22">
        <f t="shared" si="69"/>
        <v>9338.1749999999993</v>
      </c>
      <c r="I372" s="22">
        <f t="shared" si="69"/>
        <v>9338.1749999999993</v>
      </c>
      <c r="J372" s="22">
        <f t="shared" si="69"/>
        <v>9338.1749999999993</v>
      </c>
    </row>
    <row r="373" spans="1:12" ht="60">
      <c r="A373" s="7"/>
      <c r="B373" s="7">
        <v>742</v>
      </c>
      <c r="C373" s="7" t="s">
        <v>156</v>
      </c>
      <c r="D373" s="7" t="s">
        <v>180</v>
      </c>
      <c r="E373" s="8" t="s">
        <v>178</v>
      </c>
      <c r="F373" s="7"/>
      <c r="G373" s="6" t="s">
        <v>179</v>
      </c>
      <c r="H373" s="22">
        <f>H374+H381+H386</f>
        <v>9338.1749999999993</v>
      </c>
      <c r="I373" s="22">
        <f>I374+I381+I386</f>
        <v>9338.1749999999993</v>
      </c>
      <c r="J373" s="22">
        <f>J374+J381+J386</f>
        <v>9338.1749999999993</v>
      </c>
    </row>
    <row r="374" spans="1:12" ht="60">
      <c r="A374" s="7"/>
      <c r="B374" s="7">
        <v>742</v>
      </c>
      <c r="C374" s="7" t="s">
        <v>156</v>
      </c>
      <c r="D374" s="7" t="s">
        <v>180</v>
      </c>
      <c r="E374" s="8" t="s">
        <v>618</v>
      </c>
      <c r="F374" s="7"/>
      <c r="G374" s="6" t="s">
        <v>619</v>
      </c>
      <c r="H374" s="22">
        <f>H375+H379</f>
        <v>2170.328</v>
      </c>
      <c r="I374" s="22">
        <f>I375+I379</f>
        <v>2170.328</v>
      </c>
      <c r="J374" s="22">
        <f>J375+J379</f>
        <v>2170.328</v>
      </c>
    </row>
    <row r="375" spans="1:12" ht="132">
      <c r="A375" s="7"/>
      <c r="B375" s="7">
        <v>742</v>
      </c>
      <c r="C375" s="7" t="s">
        <v>156</v>
      </c>
      <c r="D375" s="7" t="s">
        <v>180</v>
      </c>
      <c r="E375" s="8" t="s">
        <v>618</v>
      </c>
      <c r="F375" s="24" t="s">
        <v>169</v>
      </c>
      <c r="G375" s="25" t="s">
        <v>170</v>
      </c>
      <c r="H375" s="22">
        <f>H376+H377+H378</f>
        <v>2134.328</v>
      </c>
      <c r="I375" s="22">
        <f>I376+I377+I378</f>
        <v>2134.328</v>
      </c>
      <c r="J375" s="22">
        <f>J376+J377+J378</f>
        <v>2134.328</v>
      </c>
    </row>
    <row r="376" spans="1:12" ht="36">
      <c r="A376" s="7"/>
      <c r="B376" s="7">
        <v>742</v>
      </c>
      <c r="C376" s="7" t="s">
        <v>156</v>
      </c>
      <c r="D376" s="7" t="s">
        <v>180</v>
      </c>
      <c r="E376" s="8" t="s">
        <v>618</v>
      </c>
      <c r="F376" s="26" t="s">
        <v>171</v>
      </c>
      <c r="G376" s="27" t="s">
        <v>172</v>
      </c>
      <c r="H376" s="22">
        <v>1309.268</v>
      </c>
      <c r="I376" s="22">
        <v>1309.268</v>
      </c>
      <c r="J376" s="22">
        <v>1309.268</v>
      </c>
    </row>
    <row r="377" spans="1:12" ht="60">
      <c r="A377" s="7"/>
      <c r="B377" s="7">
        <v>742</v>
      </c>
      <c r="C377" s="7" t="s">
        <v>156</v>
      </c>
      <c r="D377" s="7" t="s">
        <v>180</v>
      </c>
      <c r="E377" s="8" t="s">
        <v>618</v>
      </c>
      <c r="F377" s="26" t="s">
        <v>173</v>
      </c>
      <c r="G377" s="27" t="s">
        <v>174</v>
      </c>
      <c r="H377" s="22">
        <v>330</v>
      </c>
      <c r="I377" s="22">
        <v>330</v>
      </c>
      <c r="J377" s="22">
        <v>330</v>
      </c>
    </row>
    <row r="378" spans="1:12" ht="84">
      <c r="A378" s="7"/>
      <c r="B378" s="7">
        <v>742</v>
      </c>
      <c r="C378" s="7" t="s">
        <v>156</v>
      </c>
      <c r="D378" s="7" t="s">
        <v>180</v>
      </c>
      <c r="E378" s="8" t="s">
        <v>618</v>
      </c>
      <c r="F378" s="26">
        <v>129</v>
      </c>
      <c r="G378" s="27" t="s">
        <v>175</v>
      </c>
      <c r="H378" s="22">
        <v>495.06</v>
      </c>
      <c r="I378" s="22">
        <v>495.06</v>
      </c>
      <c r="J378" s="22">
        <v>495.06</v>
      </c>
    </row>
    <row r="379" spans="1:12" ht="48">
      <c r="A379" s="7"/>
      <c r="B379" s="7">
        <v>742</v>
      </c>
      <c r="C379" s="7" t="s">
        <v>156</v>
      </c>
      <c r="D379" s="7" t="s">
        <v>180</v>
      </c>
      <c r="E379" s="8" t="s">
        <v>618</v>
      </c>
      <c r="F379" s="24" t="s">
        <v>182</v>
      </c>
      <c r="G379" s="25" t="s">
        <v>183</v>
      </c>
      <c r="H379" s="22">
        <f>H380</f>
        <v>36</v>
      </c>
      <c r="I379" s="22">
        <f>I380</f>
        <v>36</v>
      </c>
      <c r="J379" s="22">
        <f>J380</f>
        <v>36</v>
      </c>
    </row>
    <row r="380" spans="1:12" ht="24">
      <c r="A380" s="7"/>
      <c r="B380" s="7">
        <v>742</v>
      </c>
      <c r="C380" s="7" t="s">
        <v>156</v>
      </c>
      <c r="D380" s="7" t="s">
        <v>180</v>
      </c>
      <c r="E380" s="8" t="s">
        <v>618</v>
      </c>
      <c r="F380" s="7" t="s">
        <v>184</v>
      </c>
      <c r="G380" s="6" t="s">
        <v>185</v>
      </c>
      <c r="H380" s="22">
        <v>36</v>
      </c>
      <c r="I380" s="22">
        <v>36</v>
      </c>
      <c r="J380" s="22">
        <v>36</v>
      </c>
    </row>
    <row r="381" spans="1:12" ht="84">
      <c r="A381" s="7"/>
      <c r="B381" s="7">
        <v>742</v>
      </c>
      <c r="C381" s="7" t="s">
        <v>156</v>
      </c>
      <c r="D381" s="7" t="s">
        <v>180</v>
      </c>
      <c r="E381" s="8" t="s">
        <v>620</v>
      </c>
      <c r="F381" s="26"/>
      <c r="G381" s="50" t="s">
        <v>621</v>
      </c>
      <c r="H381" s="22">
        <f>H382</f>
        <v>5371.0869999999995</v>
      </c>
      <c r="I381" s="22">
        <f>I382</f>
        <v>5371.0869999999995</v>
      </c>
      <c r="J381" s="22">
        <f>J382</f>
        <v>5371.0869999999995</v>
      </c>
    </row>
    <row r="382" spans="1:12" ht="132">
      <c r="A382" s="7"/>
      <c r="B382" s="7">
        <v>742</v>
      </c>
      <c r="C382" s="7" t="s">
        <v>156</v>
      </c>
      <c r="D382" s="7" t="s">
        <v>180</v>
      </c>
      <c r="E382" s="8" t="s">
        <v>620</v>
      </c>
      <c r="F382" s="24" t="s">
        <v>169</v>
      </c>
      <c r="G382" s="25" t="s">
        <v>170</v>
      </c>
      <c r="H382" s="22">
        <f>H383+H384+H385</f>
        <v>5371.0869999999995</v>
      </c>
      <c r="I382" s="22">
        <f>I383+I384+I385</f>
        <v>5371.0869999999995</v>
      </c>
      <c r="J382" s="22">
        <f>J383+J384+J385</f>
        <v>5371.0869999999995</v>
      </c>
    </row>
    <row r="383" spans="1:12" ht="36">
      <c r="A383" s="7"/>
      <c r="B383" s="7">
        <v>742</v>
      </c>
      <c r="C383" s="7" t="s">
        <v>156</v>
      </c>
      <c r="D383" s="7" t="s">
        <v>180</v>
      </c>
      <c r="E383" s="8" t="s">
        <v>620</v>
      </c>
      <c r="F383" s="26" t="s">
        <v>171</v>
      </c>
      <c r="G383" s="27" t="s">
        <v>172</v>
      </c>
      <c r="H383" s="22">
        <v>3144.9969999999998</v>
      </c>
      <c r="I383" s="22">
        <v>3144.9969999999998</v>
      </c>
      <c r="J383" s="22">
        <v>3144.9969999999998</v>
      </c>
    </row>
    <row r="384" spans="1:12" ht="60">
      <c r="A384" s="7"/>
      <c r="B384" s="7">
        <v>742</v>
      </c>
      <c r="C384" s="7" t="s">
        <v>156</v>
      </c>
      <c r="D384" s="7" t="s">
        <v>180</v>
      </c>
      <c r="E384" s="8" t="s">
        <v>620</v>
      </c>
      <c r="F384" s="26" t="s">
        <v>173</v>
      </c>
      <c r="G384" s="27" t="s">
        <v>174</v>
      </c>
      <c r="H384" s="22">
        <v>1085.92</v>
      </c>
      <c r="I384" s="22">
        <v>1085.92</v>
      </c>
      <c r="J384" s="22">
        <v>1085.92</v>
      </c>
    </row>
    <row r="385" spans="1:12" ht="84">
      <c r="A385" s="7"/>
      <c r="B385" s="7">
        <v>742</v>
      </c>
      <c r="C385" s="7" t="s">
        <v>156</v>
      </c>
      <c r="D385" s="7" t="s">
        <v>180</v>
      </c>
      <c r="E385" s="8" t="s">
        <v>620</v>
      </c>
      <c r="F385" s="26">
        <v>129</v>
      </c>
      <c r="G385" s="27" t="s">
        <v>175</v>
      </c>
      <c r="H385" s="22">
        <v>1140.17</v>
      </c>
      <c r="I385" s="22">
        <v>1140.17</v>
      </c>
      <c r="J385" s="22">
        <v>1140.17</v>
      </c>
    </row>
    <row r="386" spans="1:12" ht="84">
      <c r="A386" s="7"/>
      <c r="B386" s="7">
        <v>742</v>
      </c>
      <c r="C386" s="7" t="s">
        <v>156</v>
      </c>
      <c r="D386" s="7" t="s">
        <v>180</v>
      </c>
      <c r="E386" s="8" t="s">
        <v>622</v>
      </c>
      <c r="F386" s="26"/>
      <c r="G386" s="27" t="s">
        <v>623</v>
      </c>
      <c r="H386" s="22">
        <f>H387</f>
        <v>1796.76</v>
      </c>
      <c r="I386" s="22">
        <f>I387</f>
        <v>1796.76</v>
      </c>
      <c r="J386" s="22">
        <f>J387</f>
        <v>1796.76</v>
      </c>
    </row>
    <row r="387" spans="1:12" ht="132">
      <c r="A387" s="7"/>
      <c r="B387" s="7">
        <v>742</v>
      </c>
      <c r="C387" s="7" t="s">
        <v>156</v>
      </c>
      <c r="D387" s="7" t="s">
        <v>180</v>
      </c>
      <c r="E387" s="8" t="s">
        <v>622</v>
      </c>
      <c r="F387" s="24" t="s">
        <v>169</v>
      </c>
      <c r="G387" s="25" t="s">
        <v>170</v>
      </c>
      <c r="H387" s="22">
        <f>H388+H389</f>
        <v>1796.76</v>
      </c>
      <c r="I387" s="22">
        <f>I388+I389</f>
        <v>1796.76</v>
      </c>
      <c r="J387" s="22">
        <f>J388+J389</f>
        <v>1796.76</v>
      </c>
    </row>
    <row r="388" spans="1:12" ht="36">
      <c r="A388" s="7"/>
      <c r="B388" s="7">
        <v>742</v>
      </c>
      <c r="C388" s="7" t="s">
        <v>156</v>
      </c>
      <c r="D388" s="7" t="s">
        <v>180</v>
      </c>
      <c r="E388" s="8" t="s">
        <v>622</v>
      </c>
      <c r="F388" s="26" t="s">
        <v>171</v>
      </c>
      <c r="G388" s="27" t="s">
        <v>172</v>
      </c>
      <c r="H388" s="22">
        <v>1380</v>
      </c>
      <c r="I388" s="22">
        <v>1380</v>
      </c>
      <c r="J388" s="22">
        <v>1380</v>
      </c>
    </row>
    <row r="389" spans="1:12" ht="84">
      <c r="A389" s="7"/>
      <c r="B389" s="7">
        <v>742</v>
      </c>
      <c r="C389" s="7" t="s">
        <v>156</v>
      </c>
      <c r="D389" s="7" t="s">
        <v>180</v>
      </c>
      <c r="E389" s="8" t="s">
        <v>622</v>
      </c>
      <c r="F389" s="26">
        <v>129</v>
      </c>
      <c r="G389" s="27" t="s">
        <v>175</v>
      </c>
      <c r="H389" s="22">
        <v>416.76</v>
      </c>
      <c r="I389" s="22">
        <v>416.76</v>
      </c>
      <c r="J389" s="22">
        <v>416.76</v>
      </c>
    </row>
    <row r="390" spans="1:12" ht="36">
      <c r="A390" s="7"/>
      <c r="B390" s="7">
        <v>742</v>
      </c>
      <c r="C390" s="17" t="s">
        <v>156</v>
      </c>
      <c r="D390" s="17" t="s">
        <v>211</v>
      </c>
      <c r="E390" s="74"/>
      <c r="F390" s="17"/>
      <c r="G390" s="17" t="s">
        <v>212</v>
      </c>
      <c r="H390" s="18">
        <f>H391</f>
        <v>9500</v>
      </c>
      <c r="I390" s="18">
        <f t="shared" ref="I390:L391" si="70">I391</f>
        <v>9500</v>
      </c>
      <c r="J390" s="18">
        <f t="shared" si="70"/>
        <v>9500</v>
      </c>
      <c r="K390" s="18">
        <f t="shared" si="70"/>
        <v>0</v>
      </c>
      <c r="L390" s="18">
        <f t="shared" si="70"/>
        <v>0</v>
      </c>
    </row>
    <row r="391" spans="1:12" ht="36">
      <c r="A391" s="7"/>
      <c r="B391" s="7">
        <v>742</v>
      </c>
      <c r="C391" s="6" t="s">
        <v>156</v>
      </c>
      <c r="D391" s="6" t="s">
        <v>211</v>
      </c>
      <c r="E391" s="8" t="s">
        <v>176</v>
      </c>
      <c r="F391" s="7"/>
      <c r="G391" s="6" t="s">
        <v>177</v>
      </c>
      <c r="H391" s="22">
        <f>H392</f>
        <v>9500</v>
      </c>
      <c r="I391" s="22">
        <f t="shared" si="70"/>
        <v>9500</v>
      </c>
      <c r="J391" s="22">
        <f t="shared" si="70"/>
        <v>9500</v>
      </c>
    </row>
    <row r="392" spans="1:12" ht="96">
      <c r="A392" s="7"/>
      <c r="B392" s="7">
        <v>742</v>
      </c>
      <c r="C392" s="6" t="s">
        <v>156</v>
      </c>
      <c r="D392" s="6" t="s">
        <v>211</v>
      </c>
      <c r="E392" s="8" t="s">
        <v>49</v>
      </c>
      <c r="F392" s="26"/>
      <c r="G392" s="27" t="s">
        <v>51</v>
      </c>
      <c r="H392" s="22">
        <f>H393</f>
        <v>9500</v>
      </c>
      <c r="I392" s="22">
        <f t="shared" ref="I392:J394" si="71">I393</f>
        <v>9500</v>
      </c>
      <c r="J392" s="22">
        <f t="shared" si="71"/>
        <v>9500</v>
      </c>
    </row>
    <row r="393" spans="1:12" ht="60">
      <c r="A393" s="7"/>
      <c r="B393" s="7">
        <v>742</v>
      </c>
      <c r="C393" s="6" t="s">
        <v>156</v>
      </c>
      <c r="D393" s="6" t="s">
        <v>211</v>
      </c>
      <c r="E393" s="8" t="s">
        <v>50</v>
      </c>
      <c r="F393" s="26"/>
      <c r="G393" s="27" t="s">
        <v>48</v>
      </c>
      <c r="H393" s="22">
        <f>H394</f>
        <v>9500</v>
      </c>
      <c r="I393" s="22">
        <f t="shared" si="71"/>
        <v>9500</v>
      </c>
      <c r="J393" s="22">
        <f t="shared" si="71"/>
        <v>9500</v>
      </c>
    </row>
    <row r="394" spans="1:12" ht="48">
      <c r="A394" s="7"/>
      <c r="B394" s="7">
        <v>742</v>
      </c>
      <c r="C394" s="6" t="s">
        <v>156</v>
      </c>
      <c r="D394" s="6" t="s">
        <v>211</v>
      </c>
      <c r="E394" s="8" t="s">
        <v>50</v>
      </c>
      <c r="F394" s="24" t="s">
        <v>182</v>
      </c>
      <c r="G394" s="25" t="s">
        <v>183</v>
      </c>
      <c r="H394" s="22">
        <f>H395</f>
        <v>9500</v>
      </c>
      <c r="I394" s="22">
        <f t="shared" si="71"/>
        <v>9500</v>
      </c>
      <c r="J394" s="22">
        <f t="shared" si="71"/>
        <v>9500</v>
      </c>
    </row>
    <row r="395" spans="1:12" ht="24">
      <c r="A395" s="7"/>
      <c r="B395" s="7">
        <v>742</v>
      </c>
      <c r="C395" s="6" t="s">
        <v>156</v>
      </c>
      <c r="D395" s="6" t="s">
        <v>211</v>
      </c>
      <c r="E395" s="8" t="s">
        <v>50</v>
      </c>
      <c r="F395" s="7" t="s">
        <v>184</v>
      </c>
      <c r="G395" s="6" t="s">
        <v>185</v>
      </c>
      <c r="H395" s="22">
        <v>9500</v>
      </c>
      <c r="I395" s="22">
        <v>9500</v>
      </c>
      <c r="J395" s="22">
        <v>9500</v>
      </c>
    </row>
    <row r="396" spans="1:12" ht="72">
      <c r="A396" s="11">
        <v>3</v>
      </c>
      <c r="B396" s="11">
        <v>619</v>
      </c>
      <c r="C396" s="7"/>
      <c r="D396" s="7"/>
      <c r="E396" s="8"/>
      <c r="F396" s="7"/>
      <c r="G396" s="12" t="s">
        <v>624</v>
      </c>
      <c r="H396" s="13">
        <f>H397+H429</f>
        <v>33198.83</v>
      </c>
      <c r="I396" s="13">
        <f>I397+I429</f>
        <v>79904.430000000008</v>
      </c>
      <c r="J396" s="13">
        <f>J397+J429</f>
        <v>74330.430000000008</v>
      </c>
      <c r="K396" s="2">
        <v>24097.531999999999</v>
      </c>
      <c r="L396" s="14">
        <f>H396-K396</f>
        <v>9101.2980000000025</v>
      </c>
    </row>
    <row r="397" spans="1:12" ht="24">
      <c r="A397" s="7"/>
      <c r="B397" s="7">
        <v>619</v>
      </c>
      <c r="C397" s="11" t="s">
        <v>156</v>
      </c>
      <c r="D397" s="11" t="s">
        <v>157</v>
      </c>
      <c r="E397" s="45"/>
      <c r="F397" s="11"/>
      <c r="G397" s="12" t="s">
        <v>158</v>
      </c>
      <c r="H397" s="13">
        <f t="shared" ref="H397:J398" si="72">H398</f>
        <v>30508.63</v>
      </c>
      <c r="I397" s="13">
        <f t="shared" si="72"/>
        <v>30988.63</v>
      </c>
      <c r="J397" s="13">
        <f t="shared" si="72"/>
        <v>25414.63</v>
      </c>
    </row>
    <row r="398" spans="1:12" ht="36">
      <c r="A398" s="7"/>
      <c r="B398" s="7">
        <v>619</v>
      </c>
      <c r="C398" s="17" t="s">
        <v>156</v>
      </c>
      <c r="D398" s="17" t="s">
        <v>211</v>
      </c>
      <c r="E398" s="74"/>
      <c r="F398" s="17"/>
      <c r="G398" s="17" t="s">
        <v>212</v>
      </c>
      <c r="H398" s="75">
        <f>H399</f>
        <v>30508.63</v>
      </c>
      <c r="I398" s="75">
        <f t="shared" si="72"/>
        <v>30988.63</v>
      </c>
      <c r="J398" s="75">
        <f t="shared" si="72"/>
        <v>25414.63</v>
      </c>
    </row>
    <row r="399" spans="1:12" ht="84">
      <c r="A399" s="7"/>
      <c r="B399" s="7">
        <v>619</v>
      </c>
      <c r="C399" s="19" t="s">
        <v>156</v>
      </c>
      <c r="D399" s="19" t="s">
        <v>211</v>
      </c>
      <c r="E399" s="16" t="s">
        <v>237</v>
      </c>
      <c r="F399" s="19"/>
      <c r="G399" s="20" t="s">
        <v>238</v>
      </c>
      <c r="H399" s="21">
        <f>H400+H416</f>
        <v>30508.63</v>
      </c>
      <c r="I399" s="21">
        <f>I400+I416</f>
        <v>30988.63</v>
      </c>
      <c r="J399" s="21">
        <f>J400+J416</f>
        <v>25414.63</v>
      </c>
    </row>
    <row r="400" spans="1:12" ht="72">
      <c r="A400" s="7"/>
      <c r="B400" s="7">
        <v>619</v>
      </c>
      <c r="C400" s="7" t="s">
        <v>156</v>
      </c>
      <c r="D400" s="7" t="s">
        <v>211</v>
      </c>
      <c r="E400" s="8" t="s">
        <v>239</v>
      </c>
      <c r="F400" s="7"/>
      <c r="G400" s="6" t="s">
        <v>240</v>
      </c>
      <c r="H400" s="22">
        <f>H401+H412</f>
        <v>6611.94</v>
      </c>
      <c r="I400" s="22">
        <f>I401+I412</f>
        <v>7091.94</v>
      </c>
      <c r="J400" s="22">
        <f>J401+J412</f>
        <v>1517.94</v>
      </c>
    </row>
    <row r="401" spans="1:12" ht="60">
      <c r="A401" s="7"/>
      <c r="B401" s="7">
        <v>619</v>
      </c>
      <c r="C401" s="7" t="s">
        <v>156</v>
      </c>
      <c r="D401" s="7" t="s">
        <v>211</v>
      </c>
      <c r="E401" s="8" t="s">
        <v>241</v>
      </c>
      <c r="F401" s="7"/>
      <c r="G401" s="6" t="s">
        <v>242</v>
      </c>
      <c r="H401" s="22">
        <f>H402+H408+H405</f>
        <v>5875.94</v>
      </c>
      <c r="I401" s="22">
        <f>I402+I408+I405</f>
        <v>6355.94</v>
      </c>
      <c r="J401" s="22">
        <f>J402+J408+J405</f>
        <v>781.93999999999994</v>
      </c>
    </row>
    <row r="402" spans="1:12" ht="48">
      <c r="A402" s="7"/>
      <c r="B402" s="7">
        <v>619</v>
      </c>
      <c r="C402" s="7" t="s">
        <v>156</v>
      </c>
      <c r="D402" s="7" t="s">
        <v>211</v>
      </c>
      <c r="E402" s="8" t="s">
        <v>243</v>
      </c>
      <c r="F402" s="7"/>
      <c r="G402" s="6" t="s">
        <v>244</v>
      </c>
      <c r="H402" s="22">
        <f t="shared" ref="H402:J403" si="73">H403</f>
        <v>5094</v>
      </c>
      <c r="I402" s="22">
        <f t="shared" si="73"/>
        <v>5574</v>
      </c>
      <c r="J402" s="22">
        <f t="shared" si="73"/>
        <v>0</v>
      </c>
    </row>
    <row r="403" spans="1:12" ht="48">
      <c r="A403" s="7"/>
      <c r="B403" s="7">
        <v>619</v>
      </c>
      <c r="C403" s="7" t="s">
        <v>156</v>
      </c>
      <c r="D403" s="7" t="s">
        <v>211</v>
      </c>
      <c r="E403" s="8" t="s">
        <v>243</v>
      </c>
      <c r="F403" s="24" t="s">
        <v>182</v>
      </c>
      <c r="G403" s="25" t="s">
        <v>183</v>
      </c>
      <c r="H403" s="22">
        <f t="shared" si="73"/>
        <v>5094</v>
      </c>
      <c r="I403" s="22">
        <f t="shared" si="73"/>
        <v>5574</v>
      </c>
      <c r="J403" s="22">
        <f t="shared" si="73"/>
        <v>0</v>
      </c>
    </row>
    <row r="404" spans="1:12" ht="24">
      <c r="A404" s="7"/>
      <c r="B404" s="7">
        <v>619</v>
      </c>
      <c r="C404" s="7" t="s">
        <v>156</v>
      </c>
      <c r="D404" s="7" t="s">
        <v>211</v>
      </c>
      <c r="E404" s="8" t="s">
        <v>243</v>
      </c>
      <c r="F404" s="7" t="s">
        <v>184</v>
      </c>
      <c r="G404" s="6" t="s">
        <v>185</v>
      </c>
      <c r="H404" s="22">
        <v>5094</v>
      </c>
      <c r="I404" s="22">
        <v>5574</v>
      </c>
      <c r="J404" s="22">
        <v>0</v>
      </c>
    </row>
    <row r="405" spans="1:12" ht="72">
      <c r="A405" s="7"/>
      <c r="B405" s="7">
        <v>619</v>
      </c>
      <c r="C405" s="7" t="s">
        <v>156</v>
      </c>
      <c r="D405" s="7" t="s">
        <v>211</v>
      </c>
      <c r="E405" s="8" t="s">
        <v>625</v>
      </c>
      <c r="F405" s="7"/>
      <c r="G405" s="6" t="s">
        <v>626</v>
      </c>
      <c r="H405" s="22">
        <f t="shared" ref="H405:J406" si="74">H406</f>
        <v>258.39999999999998</v>
      </c>
      <c r="I405" s="22">
        <f t="shared" si="74"/>
        <v>258.39999999999998</v>
      </c>
      <c r="J405" s="22">
        <f t="shared" si="74"/>
        <v>258.39999999999998</v>
      </c>
    </row>
    <row r="406" spans="1:12" ht="48">
      <c r="A406" s="7"/>
      <c r="B406" s="7">
        <v>619</v>
      </c>
      <c r="C406" s="7" t="s">
        <v>156</v>
      </c>
      <c r="D406" s="7" t="s">
        <v>211</v>
      </c>
      <c r="E406" s="8" t="s">
        <v>625</v>
      </c>
      <c r="F406" s="24" t="s">
        <v>182</v>
      </c>
      <c r="G406" s="25" t="s">
        <v>183</v>
      </c>
      <c r="H406" s="22">
        <f t="shared" si="74"/>
        <v>258.39999999999998</v>
      </c>
      <c r="I406" s="22">
        <f t="shared" si="74"/>
        <v>258.39999999999998</v>
      </c>
      <c r="J406" s="22">
        <f t="shared" si="74"/>
        <v>258.39999999999998</v>
      </c>
    </row>
    <row r="407" spans="1:12" ht="24">
      <c r="A407" s="7"/>
      <c r="B407" s="7">
        <v>619</v>
      </c>
      <c r="C407" s="7" t="s">
        <v>156</v>
      </c>
      <c r="D407" s="7" t="s">
        <v>211</v>
      </c>
      <c r="E407" s="8" t="s">
        <v>625</v>
      </c>
      <c r="F407" s="7" t="s">
        <v>184</v>
      </c>
      <c r="G407" s="6" t="s">
        <v>185</v>
      </c>
      <c r="H407" s="22">
        <v>258.39999999999998</v>
      </c>
      <c r="I407" s="22">
        <v>258.39999999999998</v>
      </c>
      <c r="J407" s="22">
        <v>258.39999999999998</v>
      </c>
    </row>
    <row r="408" spans="1:12" ht="24">
      <c r="A408" s="7"/>
      <c r="B408" s="7">
        <v>619</v>
      </c>
      <c r="C408" s="7" t="s">
        <v>156</v>
      </c>
      <c r="D408" s="7" t="s">
        <v>211</v>
      </c>
      <c r="E408" s="8" t="s">
        <v>245</v>
      </c>
      <c r="F408" s="7"/>
      <c r="G408" s="6" t="s">
        <v>246</v>
      </c>
      <c r="H408" s="22">
        <f>H409</f>
        <v>523.54</v>
      </c>
      <c r="I408" s="22">
        <f>I409</f>
        <v>523.54</v>
      </c>
      <c r="J408" s="22">
        <f>J409</f>
        <v>523.54</v>
      </c>
    </row>
    <row r="409" spans="1:12" ht="48">
      <c r="A409" s="7"/>
      <c r="B409" s="7">
        <v>619</v>
      </c>
      <c r="C409" s="7" t="s">
        <v>156</v>
      </c>
      <c r="D409" s="7" t="s">
        <v>211</v>
      </c>
      <c r="E409" s="8" t="s">
        <v>245</v>
      </c>
      <c r="F409" s="24" t="s">
        <v>182</v>
      </c>
      <c r="G409" s="25" t="s">
        <v>183</v>
      </c>
      <c r="H409" s="22">
        <f>H411+H410</f>
        <v>523.54</v>
      </c>
      <c r="I409" s="22">
        <f>I411+I410</f>
        <v>523.54</v>
      </c>
      <c r="J409" s="22">
        <f>J411+J410</f>
        <v>523.54</v>
      </c>
    </row>
    <row r="410" spans="1:12" ht="24">
      <c r="A410" s="7"/>
      <c r="B410" s="7">
        <v>619</v>
      </c>
      <c r="C410" s="7" t="s">
        <v>156</v>
      </c>
      <c r="D410" s="7" t="s">
        <v>211</v>
      </c>
      <c r="E410" s="8" t="s">
        <v>245</v>
      </c>
      <c r="F410" s="7" t="s">
        <v>184</v>
      </c>
      <c r="G410" s="6" t="s">
        <v>185</v>
      </c>
      <c r="H410" s="22">
        <v>144.63999999999999</v>
      </c>
      <c r="I410" s="22">
        <v>144.63999999999999</v>
      </c>
      <c r="J410" s="22">
        <v>144.63999999999999</v>
      </c>
    </row>
    <row r="411" spans="1:12" ht="24">
      <c r="A411" s="7"/>
      <c r="B411" s="7">
        <v>619</v>
      </c>
      <c r="C411" s="7" t="s">
        <v>156</v>
      </c>
      <c r="D411" s="7" t="s">
        <v>211</v>
      </c>
      <c r="E411" s="8" t="s">
        <v>245</v>
      </c>
      <c r="F411" s="7">
        <v>247</v>
      </c>
      <c r="G411" s="6" t="s">
        <v>221</v>
      </c>
      <c r="H411" s="22">
        <v>378.9</v>
      </c>
      <c r="I411" s="22">
        <v>378.9</v>
      </c>
      <c r="J411" s="22">
        <v>378.9</v>
      </c>
    </row>
    <row r="412" spans="1:12" ht="60">
      <c r="A412" s="7"/>
      <c r="B412" s="7">
        <v>619</v>
      </c>
      <c r="C412" s="7" t="s">
        <v>156</v>
      </c>
      <c r="D412" s="7" t="s">
        <v>211</v>
      </c>
      <c r="E412" s="8" t="s">
        <v>627</v>
      </c>
      <c r="F412" s="7"/>
      <c r="G412" s="6" t="s">
        <v>628</v>
      </c>
      <c r="H412" s="22">
        <f>H413</f>
        <v>736</v>
      </c>
      <c r="I412" s="22">
        <f t="shared" ref="I412:J414" si="75">I413</f>
        <v>736</v>
      </c>
      <c r="J412" s="22">
        <f t="shared" si="75"/>
        <v>736</v>
      </c>
    </row>
    <row r="413" spans="1:12" ht="36">
      <c r="A413" s="7"/>
      <c r="B413" s="7">
        <v>619</v>
      </c>
      <c r="C413" s="7" t="s">
        <v>156</v>
      </c>
      <c r="D413" s="7" t="s">
        <v>211</v>
      </c>
      <c r="E413" s="8" t="s">
        <v>629</v>
      </c>
      <c r="F413" s="7"/>
      <c r="G413" s="6" t="s">
        <v>630</v>
      </c>
      <c r="H413" s="22">
        <f>H414</f>
        <v>736</v>
      </c>
      <c r="I413" s="22">
        <f t="shared" si="75"/>
        <v>736</v>
      </c>
      <c r="J413" s="22">
        <f t="shared" si="75"/>
        <v>736</v>
      </c>
    </row>
    <row r="414" spans="1:12" ht="48">
      <c r="A414" s="7"/>
      <c r="B414" s="7">
        <v>619</v>
      </c>
      <c r="C414" s="7" t="s">
        <v>156</v>
      </c>
      <c r="D414" s="7" t="s">
        <v>211</v>
      </c>
      <c r="E414" s="8" t="s">
        <v>629</v>
      </c>
      <c r="F414" s="24" t="s">
        <v>182</v>
      </c>
      <c r="G414" s="25" t="s">
        <v>183</v>
      </c>
      <c r="H414" s="22">
        <f>H415</f>
        <v>736</v>
      </c>
      <c r="I414" s="22">
        <f t="shared" si="75"/>
        <v>736</v>
      </c>
      <c r="J414" s="22">
        <f t="shared" si="75"/>
        <v>736</v>
      </c>
    </row>
    <row r="415" spans="1:12" ht="24">
      <c r="A415" s="7"/>
      <c r="B415" s="7">
        <v>619</v>
      </c>
      <c r="C415" s="7" t="s">
        <v>156</v>
      </c>
      <c r="D415" s="7" t="s">
        <v>211</v>
      </c>
      <c r="E415" s="8" t="s">
        <v>629</v>
      </c>
      <c r="F415" s="7" t="s">
        <v>184</v>
      </c>
      <c r="G415" s="6" t="s">
        <v>185</v>
      </c>
      <c r="H415" s="22">
        <v>736</v>
      </c>
      <c r="I415" s="22">
        <v>736</v>
      </c>
      <c r="J415" s="22">
        <v>736</v>
      </c>
    </row>
    <row r="416" spans="1:12" ht="24">
      <c r="A416" s="7"/>
      <c r="B416" s="7">
        <v>619</v>
      </c>
      <c r="C416" s="7" t="s">
        <v>156</v>
      </c>
      <c r="D416" s="7" t="s">
        <v>211</v>
      </c>
      <c r="E416" s="8" t="s">
        <v>631</v>
      </c>
      <c r="F416" s="7"/>
      <c r="G416" s="6" t="s">
        <v>164</v>
      </c>
      <c r="H416" s="22">
        <f>H417</f>
        <v>23896.690000000002</v>
      </c>
      <c r="I416" s="22">
        <f>I417</f>
        <v>23896.690000000002</v>
      </c>
      <c r="J416" s="22">
        <f>J417</f>
        <v>23896.690000000002</v>
      </c>
      <c r="K416" s="2">
        <v>18210.891</v>
      </c>
      <c r="L416" s="14">
        <f>K416-H416</f>
        <v>-5685.7990000000027</v>
      </c>
    </row>
    <row r="417" spans="1:10" ht="72">
      <c r="A417" s="7"/>
      <c r="B417" s="7">
        <v>619</v>
      </c>
      <c r="C417" s="7" t="s">
        <v>156</v>
      </c>
      <c r="D417" s="7" t="s">
        <v>211</v>
      </c>
      <c r="E417" s="8" t="s">
        <v>632</v>
      </c>
      <c r="F417" s="7"/>
      <c r="G417" s="6" t="s">
        <v>633</v>
      </c>
      <c r="H417" s="22">
        <f>H418+H425</f>
        <v>23896.690000000002</v>
      </c>
      <c r="I417" s="22">
        <f>I418+I425</f>
        <v>23896.690000000002</v>
      </c>
      <c r="J417" s="22">
        <f>J418+J425</f>
        <v>23896.690000000002</v>
      </c>
    </row>
    <row r="418" spans="1:10" ht="84">
      <c r="A418" s="7"/>
      <c r="B418" s="7">
        <v>619</v>
      </c>
      <c r="C418" s="7" t="s">
        <v>156</v>
      </c>
      <c r="D418" s="7" t="s">
        <v>211</v>
      </c>
      <c r="E418" s="8" t="s">
        <v>634</v>
      </c>
      <c r="F418" s="7"/>
      <c r="G418" s="6" t="s">
        <v>252</v>
      </c>
      <c r="H418" s="22">
        <f>H419+H423</f>
        <v>11709.970000000001</v>
      </c>
      <c r="I418" s="22">
        <f>I419+I423</f>
        <v>11709.970000000001</v>
      </c>
      <c r="J418" s="22">
        <f>J419+J423</f>
        <v>11709.970000000001</v>
      </c>
    </row>
    <row r="419" spans="1:10" ht="132">
      <c r="A419" s="7"/>
      <c r="B419" s="7">
        <v>619</v>
      </c>
      <c r="C419" s="7" t="s">
        <v>156</v>
      </c>
      <c r="D419" s="7" t="s">
        <v>211</v>
      </c>
      <c r="E419" s="8" t="s">
        <v>634</v>
      </c>
      <c r="F419" s="24" t="s">
        <v>169</v>
      </c>
      <c r="G419" s="25" t="s">
        <v>170</v>
      </c>
      <c r="H419" s="22">
        <f>H420+H422+H421</f>
        <v>11366.11</v>
      </c>
      <c r="I419" s="22">
        <f>I420+I422+I421</f>
        <v>11366.11</v>
      </c>
      <c r="J419" s="22">
        <f>J420+J422+J421</f>
        <v>11366.11</v>
      </c>
    </row>
    <row r="420" spans="1:10" ht="36">
      <c r="A420" s="7"/>
      <c r="B420" s="7">
        <v>619</v>
      </c>
      <c r="C420" s="7" t="s">
        <v>156</v>
      </c>
      <c r="D420" s="7" t="s">
        <v>211</v>
      </c>
      <c r="E420" s="8" t="s">
        <v>634</v>
      </c>
      <c r="F420" s="26" t="s">
        <v>171</v>
      </c>
      <c r="G420" s="27" t="s">
        <v>172</v>
      </c>
      <c r="H420" s="22">
        <v>6929.7309999999998</v>
      </c>
      <c r="I420" s="22">
        <v>6929.7309999999998</v>
      </c>
      <c r="J420" s="22">
        <v>6929.7309999999998</v>
      </c>
    </row>
    <row r="421" spans="1:10" ht="60">
      <c r="A421" s="7"/>
      <c r="B421" s="7">
        <v>619</v>
      </c>
      <c r="C421" s="7" t="s">
        <v>156</v>
      </c>
      <c r="D421" s="7" t="s">
        <v>211</v>
      </c>
      <c r="E421" s="8" t="s">
        <v>634</v>
      </c>
      <c r="F421" s="26" t="s">
        <v>173</v>
      </c>
      <c r="G421" s="27" t="s">
        <v>174</v>
      </c>
      <c r="H421" s="22">
        <v>1800</v>
      </c>
      <c r="I421" s="22">
        <v>1800</v>
      </c>
      <c r="J421" s="22">
        <v>1800</v>
      </c>
    </row>
    <row r="422" spans="1:10" ht="84">
      <c r="A422" s="7"/>
      <c r="B422" s="7">
        <v>619</v>
      </c>
      <c r="C422" s="7" t="s">
        <v>156</v>
      </c>
      <c r="D422" s="7" t="s">
        <v>211</v>
      </c>
      <c r="E422" s="8" t="s">
        <v>634</v>
      </c>
      <c r="F422" s="26">
        <v>129</v>
      </c>
      <c r="G422" s="27" t="s">
        <v>175</v>
      </c>
      <c r="H422" s="22">
        <v>2636.3789999999999</v>
      </c>
      <c r="I422" s="22">
        <v>2636.3789999999999</v>
      </c>
      <c r="J422" s="22">
        <v>2636.3789999999999</v>
      </c>
    </row>
    <row r="423" spans="1:10" ht="48">
      <c r="A423" s="7"/>
      <c r="B423" s="7">
        <v>619</v>
      </c>
      <c r="C423" s="7" t="s">
        <v>156</v>
      </c>
      <c r="D423" s="7" t="s">
        <v>211</v>
      </c>
      <c r="E423" s="8" t="s">
        <v>634</v>
      </c>
      <c r="F423" s="24" t="s">
        <v>182</v>
      </c>
      <c r="G423" s="25" t="s">
        <v>183</v>
      </c>
      <c r="H423" s="22">
        <f>H424</f>
        <v>343.86</v>
      </c>
      <c r="I423" s="22">
        <f>I424</f>
        <v>343.86</v>
      </c>
      <c r="J423" s="22">
        <f>J424</f>
        <v>343.86</v>
      </c>
    </row>
    <row r="424" spans="1:10" ht="24">
      <c r="A424" s="7"/>
      <c r="B424" s="7">
        <v>619</v>
      </c>
      <c r="C424" s="7" t="s">
        <v>156</v>
      </c>
      <c r="D424" s="7" t="s">
        <v>211</v>
      </c>
      <c r="E424" s="8" t="s">
        <v>634</v>
      </c>
      <c r="F424" s="7" t="s">
        <v>184</v>
      </c>
      <c r="G424" s="6" t="s">
        <v>185</v>
      </c>
      <c r="H424" s="22">
        <v>343.86</v>
      </c>
      <c r="I424" s="22">
        <v>343.86</v>
      </c>
      <c r="J424" s="22">
        <v>343.86</v>
      </c>
    </row>
    <row r="425" spans="1:10" ht="84">
      <c r="A425" s="7"/>
      <c r="B425" s="7">
        <v>619</v>
      </c>
      <c r="C425" s="7" t="s">
        <v>156</v>
      </c>
      <c r="D425" s="7" t="s">
        <v>211</v>
      </c>
      <c r="E425" s="8" t="s">
        <v>635</v>
      </c>
      <c r="F425" s="26"/>
      <c r="G425" s="27" t="s">
        <v>192</v>
      </c>
      <c r="H425" s="22">
        <f>H426</f>
        <v>12186.72</v>
      </c>
      <c r="I425" s="22">
        <f>I426</f>
        <v>12186.72</v>
      </c>
      <c r="J425" s="22">
        <f>J426</f>
        <v>12186.72</v>
      </c>
    </row>
    <row r="426" spans="1:10" ht="132">
      <c r="A426" s="7"/>
      <c r="B426" s="7">
        <v>619</v>
      </c>
      <c r="C426" s="7" t="s">
        <v>156</v>
      </c>
      <c r="D426" s="7" t="s">
        <v>211</v>
      </c>
      <c r="E426" s="8" t="s">
        <v>635</v>
      </c>
      <c r="F426" s="24" t="s">
        <v>169</v>
      </c>
      <c r="G426" s="25" t="s">
        <v>170</v>
      </c>
      <c r="H426" s="22">
        <f>H427+H428</f>
        <v>12186.72</v>
      </c>
      <c r="I426" s="22">
        <f>I427+I428</f>
        <v>12186.72</v>
      </c>
      <c r="J426" s="22">
        <f>J427+J428</f>
        <v>12186.72</v>
      </c>
    </row>
    <row r="427" spans="1:10" ht="36">
      <c r="A427" s="7"/>
      <c r="B427" s="7">
        <v>619</v>
      </c>
      <c r="C427" s="7" t="s">
        <v>156</v>
      </c>
      <c r="D427" s="7" t="s">
        <v>211</v>
      </c>
      <c r="E427" s="8" t="s">
        <v>635</v>
      </c>
      <c r="F427" s="26" t="s">
        <v>171</v>
      </c>
      <c r="G427" s="27" t="s">
        <v>172</v>
      </c>
      <c r="H427" s="22">
        <v>9360</v>
      </c>
      <c r="I427" s="22">
        <v>9360</v>
      </c>
      <c r="J427" s="22">
        <v>9360</v>
      </c>
    </row>
    <row r="428" spans="1:10" ht="84">
      <c r="A428" s="7"/>
      <c r="B428" s="7">
        <v>619</v>
      </c>
      <c r="C428" s="7" t="s">
        <v>156</v>
      </c>
      <c r="D428" s="7" t="s">
        <v>211</v>
      </c>
      <c r="E428" s="8" t="s">
        <v>635</v>
      </c>
      <c r="F428" s="26">
        <v>129</v>
      </c>
      <c r="G428" s="27" t="s">
        <v>175</v>
      </c>
      <c r="H428" s="22">
        <v>2826.72</v>
      </c>
      <c r="I428" s="22">
        <v>2826.72</v>
      </c>
      <c r="J428" s="22">
        <v>2826.72</v>
      </c>
    </row>
    <row r="429" spans="1:10">
      <c r="A429" s="7"/>
      <c r="B429" s="7">
        <v>619</v>
      </c>
      <c r="C429" s="11" t="s">
        <v>187</v>
      </c>
      <c r="D429" s="11" t="s">
        <v>157</v>
      </c>
      <c r="E429" s="45"/>
      <c r="F429" s="7"/>
      <c r="G429" s="12" t="s">
        <v>281</v>
      </c>
      <c r="H429" s="77">
        <f>H430+H437</f>
        <v>2690.2</v>
      </c>
      <c r="I429" s="77">
        <f>I430+I437</f>
        <v>48915.8</v>
      </c>
      <c r="J429" s="77">
        <f>J430+J437</f>
        <v>48915.8</v>
      </c>
    </row>
    <row r="430" spans="1:10" ht="24">
      <c r="A430" s="7"/>
      <c r="B430" s="7">
        <v>619</v>
      </c>
      <c r="C430" s="11" t="s">
        <v>187</v>
      </c>
      <c r="D430" s="15" t="s">
        <v>193</v>
      </c>
      <c r="E430" s="15"/>
      <c r="F430" s="19"/>
      <c r="G430" s="17" t="s">
        <v>636</v>
      </c>
      <c r="H430" s="78">
        <f t="shared" ref="H430:J435" si="76">H431</f>
        <v>500</v>
      </c>
      <c r="I430" s="78">
        <f t="shared" si="76"/>
        <v>2000</v>
      </c>
      <c r="J430" s="78">
        <f t="shared" si="76"/>
        <v>2000</v>
      </c>
    </row>
    <row r="431" spans="1:10" ht="84">
      <c r="A431" s="7"/>
      <c r="B431" s="7">
        <v>619</v>
      </c>
      <c r="C431" s="19" t="s">
        <v>187</v>
      </c>
      <c r="D431" s="16" t="s">
        <v>193</v>
      </c>
      <c r="E431" s="16" t="s">
        <v>237</v>
      </c>
      <c r="F431" s="19"/>
      <c r="G431" s="20" t="s">
        <v>238</v>
      </c>
      <c r="H431" s="79">
        <f t="shared" si="76"/>
        <v>500</v>
      </c>
      <c r="I431" s="79">
        <f t="shared" si="76"/>
        <v>2000</v>
      </c>
      <c r="J431" s="79">
        <f t="shared" si="76"/>
        <v>2000</v>
      </c>
    </row>
    <row r="432" spans="1:10" ht="72">
      <c r="A432" s="7"/>
      <c r="B432" s="7">
        <v>619</v>
      </c>
      <c r="C432" s="7" t="s">
        <v>187</v>
      </c>
      <c r="D432" s="8" t="s">
        <v>193</v>
      </c>
      <c r="E432" s="8" t="s">
        <v>350</v>
      </c>
      <c r="F432" s="7"/>
      <c r="G432" s="6" t="s">
        <v>351</v>
      </c>
      <c r="H432" s="80">
        <f t="shared" si="76"/>
        <v>500</v>
      </c>
      <c r="I432" s="80">
        <f t="shared" si="76"/>
        <v>2000</v>
      </c>
      <c r="J432" s="80">
        <f t="shared" si="76"/>
        <v>2000</v>
      </c>
    </row>
    <row r="433" spans="1:10" ht="72">
      <c r="A433" s="7"/>
      <c r="B433" s="7">
        <v>619</v>
      </c>
      <c r="C433" s="7" t="s">
        <v>187</v>
      </c>
      <c r="D433" s="8" t="s">
        <v>193</v>
      </c>
      <c r="E433" s="8" t="s">
        <v>637</v>
      </c>
      <c r="F433" s="7"/>
      <c r="G433" s="6" t="s">
        <v>638</v>
      </c>
      <c r="H433" s="80">
        <f t="shared" si="76"/>
        <v>500</v>
      </c>
      <c r="I433" s="80">
        <f>I434</f>
        <v>2000</v>
      </c>
      <c r="J433" s="80">
        <f>J434</f>
        <v>2000</v>
      </c>
    </row>
    <row r="434" spans="1:10" ht="72">
      <c r="A434" s="7"/>
      <c r="B434" s="7">
        <v>619</v>
      </c>
      <c r="C434" s="7" t="s">
        <v>187</v>
      </c>
      <c r="D434" s="8" t="s">
        <v>193</v>
      </c>
      <c r="E434" s="8" t="s">
        <v>639</v>
      </c>
      <c r="F434" s="7"/>
      <c r="G434" s="6" t="s">
        <v>640</v>
      </c>
      <c r="H434" s="80">
        <f t="shared" si="76"/>
        <v>500</v>
      </c>
      <c r="I434" s="80">
        <f t="shared" si="76"/>
        <v>2000</v>
      </c>
      <c r="J434" s="80">
        <f t="shared" si="76"/>
        <v>2000</v>
      </c>
    </row>
    <row r="435" spans="1:10" ht="48">
      <c r="A435" s="7"/>
      <c r="B435" s="7">
        <v>619</v>
      </c>
      <c r="C435" s="7" t="s">
        <v>187</v>
      </c>
      <c r="D435" s="8" t="s">
        <v>193</v>
      </c>
      <c r="E435" s="8" t="s">
        <v>639</v>
      </c>
      <c r="F435" s="24" t="s">
        <v>182</v>
      </c>
      <c r="G435" s="25" t="s">
        <v>183</v>
      </c>
      <c r="H435" s="80">
        <f t="shared" si="76"/>
        <v>500</v>
      </c>
      <c r="I435" s="80">
        <f t="shared" si="76"/>
        <v>2000</v>
      </c>
      <c r="J435" s="80">
        <f t="shared" si="76"/>
        <v>2000</v>
      </c>
    </row>
    <row r="436" spans="1:10" ht="24">
      <c r="A436" s="7"/>
      <c r="B436" s="7">
        <v>619</v>
      </c>
      <c r="C436" s="7" t="s">
        <v>187</v>
      </c>
      <c r="D436" s="8" t="s">
        <v>193</v>
      </c>
      <c r="E436" s="8" t="s">
        <v>639</v>
      </c>
      <c r="F436" s="7" t="s">
        <v>184</v>
      </c>
      <c r="G436" s="6" t="s">
        <v>185</v>
      </c>
      <c r="H436" s="80">
        <v>500</v>
      </c>
      <c r="I436" s="80">
        <v>2000</v>
      </c>
      <c r="J436" s="80">
        <v>2000</v>
      </c>
    </row>
    <row r="437" spans="1:10" ht="36">
      <c r="A437" s="7"/>
      <c r="B437" s="7">
        <v>619</v>
      </c>
      <c r="C437" s="28" t="s">
        <v>187</v>
      </c>
      <c r="D437" s="28" t="s">
        <v>139</v>
      </c>
      <c r="E437" s="15"/>
      <c r="F437" s="28"/>
      <c r="G437" s="17" t="s">
        <v>323</v>
      </c>
      <c r="H437" s="18">
        <f t="shared" ref="H437:J438" si="77">H438</f>
        <v>2190.1999999999998</v>
      </c>
      <c r="I437" s="18">
        <f t="shared" si="77"/>
        <v>46915.8</v>
      </c>
      <c r="J437" s="18">
        <f t="shared" si="77"/>
        <v>46915.8</v>
      </c>
    </row>
    <row r="438" spans="1:10" ht="84">
      <c r="A438" s="7"/>
      <c r="B438" s="7">
        <v>619</v>
      </c>
      <c r="C438" s="19" t="s">
        <v>187</v>
      </c>
      <c r="D438" s="19" t="s">
        <v>139</v>
      </c>
      <c r="E438" s="16" t="s">
        <v>237</v>
      </c>
      <c r="F438" s="19"/>
      <c r="G438" s="20" t="s">
        <v>238</v>
      </c>
      <c r="H438" s="21">
        <f t="shared" si="77"/>
        <v>2190.1999999999998</v>
      </c>
      <c r="I438" s="21">
        <f t="shared" si="77"/>
        <v>46915.8</v>
      </c>
      <c r="J438" s="21">
        <f t="shared" si="77"/>
        <v>46915.8</v>
      </c>
    </row>
    <row r="439" spans="1:10" ht="72">
      <c r="A439" s="7"/>
      <c r="B439" s="7">
        <v>619</v>
      </c>
      <c r="C439" s="7" t="s">
        <v>187</v>
      </c>
      <c r="D439" s="7" t="s">
        <v>139</v>
      </c>
      <c r="E439" s="8" t="s">
        <v>350</v>
      </c>
      <c r="F439" s="7"/>
      <c r="G439" s="6" t="s">
        <v>351</v>
      </c>
      <c r="H439" s="22">
        <f>H440+H447</f>
        <v>2190.1999999999998</v>
      </c>
      <c r="I439" s="22">
        <f>I440+I447</f>
        <v>46915.8</v>
      </c>
      <c r="J439" s="22">
        <f>J440+J447</f>
        <v>46915.8</v>
      </c>
    </row>
    <row r="440" spans="1:10" ht="84">
      <c r="A440" s="7"/>
      <c r="B440" s="7">
        <v>619</v>
      </c>
      <c r="C440" s="7" t="s">
        <v>187</v>
      </c>
      <c r="D440" s="7" t="s">
        <v>139</v>
      </c>
      <c r="E440" s="8" t="s">
        <v>352</v>
      </c>
      <c r="F440" s="7"/>
      <c r="G440" s="6" t="s">
        <v>353</v>
      </c>
      <c r="H440" s="22">
        <f>H441+H444</f>
        <v>1430</v>
      </c>
      <c r="I440" s="22">
        <f>I441+I444</f>
        <v>2050</v>
      </c>
      <c r="J440" s="22">
        <f>J441+J444</f>
        <v>2050</v>
      </c>
    </row>
    <row r="441" spans="1:10" ht="60">
      <c r="A441" s="7"/>
      <c r="B441" s="7">
        <v>619</v>
      </c>
      <c r="C441" s="7" t="s">
        <v>187</v>
      </c>
      <c r="D441" s="7" t="s">
        <v>139</v>
      </c>
      <c r="E441" s="8" t="s">
        <v>641</v>
      </c>
      <c r="F441" s="7"/>
      <c r="G441" s="6" t="s">
        <v>642</v>
      </c>
      <c r="H441" s="22">
        <f t="shared" ref="H441:J442" si="78">H442</f>
        <v>610</v>
      </c>
      <c r="I441" s="22">
        <f t="shared" si="78"/>
        <v>610</v>
      </c>
      <c r="J441" s="22">
        <f t="shared" si="78"/>
        <v>610</v>
      </c>
    </row>
    <row r="442" spans="1:10" ht="48">
      <c r="A442" s="7"/>
      <c r="B442" s="7">
        <v>619</v>
      </c>
      <c r="C442" s="7" t="s">
        <v>187</v>
      </c>
      <c r="D442" s="7" t="s">
        <v>139</v>
      </c>
      <c r="E442" s="8" t="s">
        <v>641</v>
      </c>
      <c r="F442" s="24" t="s">
        <v>182</v>
      </c>
      <c r="G442" s="25" t="s">
        <v>183</v>
      </c>
      <c r="H442" s="22">
        <f t="shared" si="78"/>
        <v>610</v>
      </c>
      <c r="I442" s="22">
        <f t="shared" si="78"/>
        <v>610</v>
      </c>
      <c r="J442" s="22">
        <f t="shared" si="78"/>
        <v>610</v>
      </c>
    </row>
    <row r="443" spans="1:10" ht="24">
      <c r="A443" s="7"/>
      <c r="B443" s="7">
        <v>619</v>
      </c>
      <c r="C443" s="7" t="s">
        <v>187</v>
      </c>
      <c r="D443" s="7" t="s">
        <v>139</v>
      </c>
      <c r="E443" s="8" t="s">
        <v>641</v>
      </c>
      <c r="F443" s="7" t="s">
        <v>184</v>
      </c>
      <c r="G443" s="6" t="s">
        <v>185</v>
      </c>
      <c r="H443" s="22">
        <v>610</v>
      </c>
      <c r="I443" s="22">
        <v>610</v>
      </c>
      <c r="J443" s="22">
        <v>610</v>
      </c>
    </row>
    <row r="444" spans="1:10" ht="48">
      <c r="A444" s="7"/>
      <c r="B444" s="7">
        <v>619</v>
      </c>
      <c r="C444" s="7" t="s">
        <v>187</v>
      </c>
      <c r="D444" s="7" t="s">
        <v>139</v>
      </c>
      <c r="E444" s="8" t="s">
        <v>643</v>
      </c>
      <c r="F444" s="7"/>
      <c r="G444" s="6" t="s">
        <v>644</v>
      </c>
      <c r="H444" s="22">
        <f t="shared" ref="H444:J445" si="79">H445</f>
        <v>820</v>
      </c>
      <c r="I444" s="22">
        <f t="shared" si="79"/>
        <v>1440</v>
      </c>
      <c r="J444" s="22">
        <f t="shared" si="79"/>
        <v>1440</v>
      </c>
    </row>
    <row r="445" spans="1:10" ht="48">
      <c r="A445" s="7"/>
      <c r="B445" s="7">
        <v>619</v>
      </c>
      <c r="C445" s="7" t="s">
        <v>187</v>
      </c>
      <c r="D445" s="7" t="s">
        <v>139</v>
      </c>
      <c r="E445" s="8" t="s">
        <v>643</v>
      </c>
      <c r="F445" s="24" t="s">
        <v>182</v>
      </c>
      <c r="G445" s="25" t="s">
        <v>183</v>
      </c>
      <c r="H445" s="22">
        <f t="shared" si="79"/>
        <v>820</v>
      </c>
      <c r="I445" s="22">
        <f t="shared" si="79"/>
        <v>1440</v>
      </c>
      <c r="J445" s="22">
        <f t="shared" si="79"/>
        <v>1440</v>
      </c>
    </row>
    <row r="446" spans="1:10" ht="24">
      <c r="A446" s="7"/>
      <c r="B446" s="7">
        <v>619</v>
      </c>
      <c r="C446" s="7" t="s">
        <v>187</v>
      </c>
      <c r="D446" s="7" t="s">
        <v>139</v>
      </c>
      <c r="E446" s="8" t="s">
        <v>643</v>
      </c>
      <c r="F446" s="7" t="s">
        <v>184</v>
      </c>
      <c r="G446" s="6" t="s">
        <v>185</v>
      </c>
      <c r="H446" s="22">
        <v>820</v>
      </c>
      <c r="I446" s="22">
        <v>1440</v>
      </c>
      <c r="J446" s="22">
        <v>1440</v>
      </c>
    </row>
    <row r="447" spans="1:10" ht="60">
      <c r="A447" s="7"/>
      <c r="B447" s="7">
        <v>619</v>
      </c>
      <c r="C447" s="7" t="s">
        <v>187</v>
      </c>
      <c r="D447" s="7" t="s">
        <v>139</v>
      </c>
      <c r="E447" s="8" t="s">
        <v>645</v>
      </c>
      <c r="F447" s="7"/>
      <c r="G447" s="6" t="s">
        <v>646</v>
      </c>
      <c r="H447" s="22">
        <f>H448</f>
        <v>760.2</v>
      </c>
      <c r="I447" s="22">
        <f>I448</f>
        <v>44865.8</v>
      </c>
      <c r="J447" s="22">
        <f>J448</f>
        <v>44865.8</v>
      </c>
    </row>
    <row r="448" spans="1:10" ht="24">
      <c r="A448" s="7"/>
      <c r="B448" s="7">
        <v>619</v>
      </c>
      <c r="C448" s="7" t="s">
        <v>187</v>
      </c>
      <c r="D448" s="7" t="s">
        <v>139</v>
      </c>
      <c r="E448" s="8" t="s">
        <v>647</v>
      </c>
      <c r="F448" s="7"/>
      <c r="G448" s="6" t="s">
        <v>648</v>
      </c>
      <c r="H448" s="22">
        <f>H450</f>
        <v>760.2</v>
      </c>
      <c r="I448" s="22">
        <f>I450</f>
        <v>44865.8</v>
      </c>
      <c r="J448" s="22">
        <f>J450</f>
        <v>44865.8</v>
      </c>
    </row>
    <row r="449" spans="1:12" ht="48">
      <c r="A449" s="7"/>
      <c r="B449" s="7">
        <v>619</v>
      </c>
      <c r="C449" s="7" t="s">
        <v>187</v>
      </c>
      <c r="D449" s="7" t="s">
        <v>139</v>
      </c>
      <c r="E449" s="8" t="s">
        <v>647</v>
      </c>
      <c r="F449" s="24" t="s">
        <v>182</v>
      </c>
      <c r="G449" s="25" t="s">
        <v>183</v>
      </c>
      <c r="H449" s="22">
        <f>H450</f>
        <v>760.2</v>
      </c>
      <c r="I449" s="22">
        <f>I450</f>
        <v>44865.8</v>
      </c>
      <c r="J449" s="22">
        <f>J450</f>
        <v>44865.8</v>
      </c>
    </row>
    <row r="450" spans="1:12" ht="24">
      <c r="A450" s="7"/>
      <c r="B450" s="7">
        <v>619</v>
      </c>
      <c r="C450" s="7" t="s">
        <v>187</v>
      </c>
      <c r="D450" s="7" t="s">
        <v>139</v>
      </c>
      <c r="E450" s="8" t="s">
        <v>647</v>
      </c>
      <c r="F450" s="7" t="s">
        <v>184</v>
      </c>
      <c r="G450" s="6" t="s">
        <v>185</v>
      </c>
      <c r="H450" s="22">
        <v>760.2</v>
      </c>
      <c r="I450" s="22">
        <v>44865.8</v>
      </c>
      <c r="J450" s="22">
        <v>44865.8</v>
      </c>
    </row>
    <row r="451" spans="1:12" ht="48">
      <c r="A451" s="11">
        <v>4</v>
      </c>
      <c r="B451" s="11">
        <v>692</v>
      </c>
      <c r="C451" s="7"/>
      <c r="D451" s="7"/>
      <c r="E451" s="8"/>
      <c r="F451" s="7"/>
      <c r="G451" s="12" t="s">
        <v>649</v>
      </c>
      <c r="H451" s="13">
        <f>H452+H469</f>
        <v>22122.468000000001</v>
      </c>
      <c r="I451" s="13">
        <f>I452+I469</f>
        <v>22109.94</v>
      </c>
      <c r="J451" s="13">
        <f>J452+J469</f>
        <v>22097.273000000001</v>
      </c>
      <c r="K451" s="2">
        <v>22859.338</v>
      </c>
      <c r="L451" s="14">
        <f>H451-K451</f>
        <v>-736.86999999999898</v>
      </c>
    </row>
    <row r="452" spans="1:12" ht="24">
      <c r="A452" s="7"/>
      <c r="B452" s="7">
        <v>692</v>
      </c>
      <c r="C452" s="11" t="s">
        <v>156</v>
      </c>
      <c r="D452" s="11" t="s">
        <v>157</v>
      </c>
      <c r="E452" s="45"/>
      <c r="F452" s="11"/>
      <c r="G452" s="12" t="s">
        <v>158</v>
      </c>
      <c r="H452" s="13">
        <f>H453</f>
        <v>22085.856</v>
      </c>
      <c r="I452" s="13">
        <f t="shared" ref="I452:J455" si="80">I453</f>
        <v>22085.856</v>
      </c>
      <c r="J452" s="13">
        <f t="shared" si="80"/>
        <v>22085.856</v>
      </c>
    </row>
    <row r="453" spans="1:12" ht="84">
      <c r="A453" s="7"/>
      <c r="B453" s="7">
        <v>692</v>
      </c>
      <c r="C453" s="28" t="s">
        <v>156</v>
      </c>
      <c r="D453" s="28" t="s">
        <v>201</v>
      </c>
      <c r="E453" s="15"/>
      <c r="F453" s="28"/>
      <c r="G453" s="17" t="s">
        <v>202</v>
      </c>
      <c r="H453" s="75">
        <f>H454</f>
        <v>22085.856</v>
      </c>
      <c r="I453" s="75">
        <f t="shared" si="80"/>
        <v>22085.856</v>
      </c>
      <c r="J453" s="75">
        <f t="shared" si="80"/>
        <v>22085.856</v>
      </c>
    </row>
    <row r="454" spans="1:12" ht="60">
      <c r="A454" s="7"/>
      <c r="B454" s="7">
        <v>692</v>
      </c>
      <c r="C454" s="7" t="s">
        <v>156</v>
      </c>
      <c r="D454" s="7" t="s">
        <v>201</v>
      </c>
      <c r="E454" s="16" t="s">
        <v>161</v>
      </c>
      <c r="F454" s="19"/>
      <c r="G454" s="20" t="s">
        <v>162</v>
      </c>
      <c r="H454" s="81">
        <f>H455</f>
        <v>22085.856</v>
      </c>
      <c r="I454" s="81">
        <f>I455</f>
        <v>22085.856</v>
      </c>
      <c r="J454" s="81">
        <f>J455</f>
        <v>22085.856</v>
      </c>
    </row>
    <row r="455" spans="1:12" ht="24">
      <c r="A455" s="7"/>
      <c r="B455" s="7">
        <v>692</v>
      </c>
      <c r="C455" s="7" t="s">
        <v>156</v>
      </c>
      <c r="D455" s="7" t="s">
        <v>201</v>
      </c>
      <c r="E455" s="8" t="s">
        <v>163</v>
      </c>
      <c r="F455" s="7"/>
      <c r="G455" s="6" t="s">
        <v>164</v>
      </c>
      <c r="H455" s="53">
        <f>H456</f>
        <v>22085.856</v>
      </c>
      <c r="I455" s="53">
        <f t="shared" si="80"/>
        <v>22085.856</v>
      </c>
      <c r="J455" s="53">
        <f t="shared" si="80"/>
        <v>22085.856</v>
      </c>
    </row>
    <row r="456" spans="1:12" ht="36">
      <c r="A456" s="7"/>
      <c r="B456" s="7">
        <v>692</v>
      </c>
      <c r="C456" s="7" t="s">
        <v>156</v>
      </c>
      <c r="D456" s="7" t="s">
        <v>201</v>
      </c>
      <c r="E456" s="23" t="s">
        <v>165</v>
      </c>
      <c r="F456" s="7"/>
      <c r="G456" s="6" t="s">
        <v>166</v>
      </c>
      <c r="H456" s="22">
        <f>H457+H464</f>
        <v>22085.856</v>
      </c>
      <c r="I456" s="22">
        <f>I457+I464</f>
        <v>22085.856</v>
      </c>
      <c r="J456" s="22">
        <f>J457+J464</f>
        <v>22085.856</v>
      </c>
    </row>
    <row r="457" spans="1:12" ht="84">
      <c r="A457" s="7"/>
      <c r="B457" s="7">
        <v>692</v>
      </c>
      <c r="C457" s="7" t="s">
        <v>156</v>
      </c>
      <c r="D457" s="7" t="s">
        <v>201</v>
      </c>
      <c r="E457" s="8" t="s">
        <v>650</v>
      </c>
      <c r="F457" s="7"/>
      <c r="G457" s="6" t="s">
        <v>252</v>
      </c>
      <c r="H457" s="22">
        <f>H458+H462</f>
        <v>15523.776000000002</v>
      </c>
      <c r="I457" s="22">
        <f>I458+I462</f>
        <v>15523.776000000002</v>
      </c>
      <c r="J457" s="22">
        <f>J458+J462</f>
        <v>15523.776000000002</v>
      </c>
    </row>
    <row r="458" spans="1:12" ht="132">
      <c r="A458" s="7"/>
      <c r="B458" s="7">
        <v>692</v>
      </c>
      <c r="C458" s="7" t="s">
        <v>156</v>
      </c>
      <c r="D458" s="7" t="s">
        <v>201</v>
      </c>
      <c r="E458" s="8" t="s">
        <v>650</v>
      </c>
      <c r="F458" s="24" t="s">
        <v>169</v>
      </c>
      <c r="G458" s="25" t="s">
        <v>170</v>
      </c>
      <c r="H458" s="22">
        <f>H459+H461+H460</f>
        <v>15265.326000000001</v>
      </c>
      <c r="I458" s="22">
        <f>I459+I461+I460</f>
        <v>15265.326000000001</v>
      </c>
      <c r="J458" s="22">
        <f>J459+J461+J460</f>
        <v>15265.326000000001</v>
      </c>
    </row>
    <row r="459" spans="1:12" ht="36">
      <c r="A459" s="7"/>
      <c r="B459" s="7">
        <v>692</v>
      </c>
      <c r="C459" s="7" t="s">
        <v>156</v>
      </c>
      <c r="D459" s="7" t="s">
        <v>201</v>
      </c>
      <c r="E459" s="8" t="s">
        <v>650</v>
      </c>
      <c r="F459" s="26" t="s">
        <v>171</v>
      </c>
      <c r="G459" s="27" t="s">
        <v>172</v>
      </c>
      <c r="H459" s="22">
        <v>9224.5210000000006</v>
      </c>
      <c r="I459" s="22">
        <v>9224.5210000000006</v>
      </c>
      <c r="J459" s="22">
        <v>9224.5210000000006</v>
      </c>
    </row>
    <row r="460" spans="1:12" ht="60">
      <c r="A460" s="7"/>
      <c r="B460" s="7">
        <v>692</v>
      </c>
      <c r="C460" s="7" t="s">
        <v>156</v>
      </c>
      <c r="D460" s="7" t="s">
        <v>201</v>
      </c>
      <c r="E460" s="8" t="s">
        <v>650</v>
      </c>
      <c r="F460" s="26" t="s">
        <v>173</v>
      </c>
      <c r="G460" s="27" t="s">
        <v>174</v>
      </c>
      <c r="H460" s="22">
        <v>2500</v>
      </c>
      <c r="I460" s="22">
        <v>2500</v>
      </c>
      <c r="J460" s="22">
        <v>2500</v>
      </c>
    </row>
    <row r="461" spans="1:12" ht="84">
      <c r="A461" s="7"/>
      <c r="B461" s="7">
        <v>692</v>
      </c>
      <c r="C461" s="7" t="s">
        <v>156</v>
      </c>
      <c r="D461" s="7" t="s">
        <v>201</v>
      </c>
      <c r="E461" s="8" t="s">
        <v>650</v>
      </c>
      <c r="F461" s="26">
        <v>129</v>
      </c>
      <c r="G461" s="27" t="s">
        <v>175</v>
      </c>
      <c r="H461" s="22">
        <v>3540.8049999999998</v>
      </c>
      <c r="I461" s="22">
        <v>3540.8049999999998</v>
      </c>
      <c r="J461" s="22">
        <v>3540.8049999999998</v>
      </c>
    </row>
    <row r="462" spans="1:12" ht="48">
      <c r="A462" s="7"/>
      <c r="B462" s="7">
        <v>692</v>
      </c>
      <c r="C462" s="7" t="s">
        <v>156</v>
      </c>
      <c r="D462" s="7" t="s">
        <v>201</v>
      </c>
      <c r="E462" s="8" t="s">
        <v>650</v>
      </c>
      <c r="F462" s="24" t="s">
        <v>182</v>
      </c>
      <c r="G462" s="25" t="s">
        <v>183</v>
      </c>
      <c r="H462" s="22">
        <f>H463</f>
        <v>258.45</v>
      </c>
      <c r="I462" s="22">
        <f>I463</f>
        <v>258.45</v>
      </c>
      <c r="J462" s="22">
        <f>J463</f>
        <v>258.45</v>
      </c>
    </row>
    <row r="463" spans="1:12" ht="24">
      <c r="A463" s="7"/>
      <c r="B463" s="7">
        <v>692</v>
      </c>
      <c r="C463" s="7" t="s">
        <v>156</v>
      </c>
      <c r="D463" s="7" t="s">
        <v>201</v>
      </c>
      <c r="E463" s="8" t="s">
        <v>650</v>
      </c>
      <c r="F463" s="7" t="s">
        <v>184</v>
      </c>
      <c r="G463" s="6" t="s">
        <v>185</v>
      </c>
      <c r="H463" s="22">
        <v>258.45</v>
      </c>
      <c r="I463" s="22">
        <v>258.45</v>
      </c>
      <c r="J463" s="22">
        <v>258.45</v>
      </c>
    </row>
    <row r="464" spans="1:12" ht="84">
      <c r="A464" s="7"/>
      <c r="B464" s="7">
        <v>692</v>
      </c>
      <c r="C464" s="7" t="s">
        <v>156</v>
      </c>
      <c r="D464" s="7" t="s">
        <v>201</v>
      </c>
      <c r="E464" s="8" t="s">
        <v>191</v>
      </c>
      <c r="F464" s="26"/>
      <c r="G464" s="27" t="s">
        <v>192</v>
      </c>
      <c r="H464" s="22">
        <f>H465</f>
        <v>6562.08</v>
      </c>
      <c r="I464" s="22">
        <f>I465</f>
        <v>6562.08</v>
      </c>
      <c r="J464" s="22">
        <f>J465</f>
        <v>6562.08</v>
      </c>
    </row>
    <row r="465" spans="1:12" ht="132">
      <c r="A465" s="7"/>
      <c r="B465" s="7">
        <v>692</v>
      </c>
      <c r="C465" s="7" t="s">
        <v>156</v>
      </c>
      <c r="D465" s="7" t="s">
        <v>201</v>
      </c>
      <c r="E465" s="8" t="s">
        <v>191</v>
      </c>
      <c r="F465" s="24" t="s">
        <v>169</v>
      </c>
      <c r="G465" s="25" t="s">
        <v>170</v>
      </c>
      <c r="H465" s="22">
        <f>H466+H467</f>
        <v>6562.08</v>
      </c>
      <c r="I465" s="22">
        <f>I466+I467</f>
        <v>6562.08</v>
      </c>
      <c r="J465" s="22">
        <f>J466+J467</f>
        <v>6562.08</v>
      </c>
    </row>
    <row r="466" spans="1:12" ht="36">
      <c r="A466" s="7"/>
      <c r="B466" s="7">
        <v>692</v>
      </c>
      <c r="C466" s="7" t="s">
        <v>156</v>
      </c>
      <c r="D466" s="7" t="s">
        <v>201</v>
      </c>
      <c r="E466" s="8" t="s">
        <v>191</v>
      </c>
      <c r="F466" s="26" t="s">
        <v>171</v>
      </c>
      <c r="G466" s="27" t="s">
        <v>172</v>
      </c>
      <c r="H466" s="22">
        <v>5040</v>
      </c>
      <c r="I466" s="22">
        <v>5040</v>
      </c>
      <c r="J466" s="22">
        <v>5040</v>
      </c>
    </row>
    <row r="467" spans="1:12" ht="84">
      <c r="A467" s="7"/>
      <c r="B467" s="7">
        <v>692</v>
      </c>
      <c r="C467" s="7" t="s">
        <v>156</v>
      </c>
      <c r="D467" s="7" t="s">
        <v>201</v>
      </c>
      <c r="E467" s="8" t="s">
        <v>191</v>
      </c>
      <c r="F467" s="26">
        <v>129</v>
      </c>
      <c r="G467" s="27" t="s">
        <v>175</v>
      </c>
      <c r="H467" s="22">
        <v>1522.08</v>
      </c>
      <c r="I467" s="22">
        <v>1522.08</v>
      </c>
      <c r="J467" s="22">
        <v>1522.08</v>
      </c>
    </row>
    <row r="468" spans="1:12" ht="36">
      <c r="A468" s="7"/>
      <c r="B468" s="7">
        <v>692</v>
      </c>
      <c r="C468" s="11" t="s">
        <v>211</v>
      </c>
      <c r="D468" s="11" t="s">
        <v>157</v>
      </c>
      <c r="E468" s="45"/>
      <c r="F468" s="11"/>
      <c r="G468" s="12" t="s">
        <v>651</v>
      </c>
      <c r="H468" s="13">
        <f t="shared" ref="H468:J473" si="81">H469</f>
        <v>36.612000000000002</v>
      </c>
      <c r="I468" s="13">
        <f t="shared" si="81"/>
        <v>24.084</v>
      </c>
      <c r="J468" s="13">
        <f t="shared" si="81"/>
        <v>11.417</v>
      </c>
    </row>
    <row r="469" spans="1:12" ht="48">
      <c r="A469" s="7"/>
      <c r="B469" s="7">
        <v>692</v>
      </c>
      <c r="C469" s="28" t="s">
        <v>211</v>
      </c>
      <c r="D469" s="28" t="s">
        <v>156</v>
      </c>
      <c r="E469" s="15"/>
      <c r="F469" s="28"/>
      <c r="G469" s="17" t="s">
        <v>652</v>
      </c>
      <c r="H469" s="18">
        <f t="shared" si="81"/>
        <v>36.612000000000002</v>
      </c>
      <c r="I469" s="18">
        <f t="shared" si="81"/>
        <v>24.084</v>
      </c>
      <c r="J469" s="18">
        <f t="shared" si="81"/>
        <v>11.417</v>
      </c>
    </row>
    <row r="470" spans="1:12" ht="36">
      <c r="A470" s="7"/>
      <c r="B470" s="7">
        <v>692</v>
      </c>
      <c r="C470" s="8" t="s">
        <v>211</v>
      </c>
      <c r="D470" s="8" t="s">
        <v>156</v>
      </c>
      <c r="E470" s="8" t="s">
        <v>176</v>
      </c>
      <c r="F470" s="8"/>
      <c r="G470" s="6" t="s">
        <v>177</v>
      </c>
      <c r="H470" s="22">
        <f>H471</f>
        <v>36.612000000000002</v>
      </c>
      <c r="I470" s="22">
        <f t="shared" si="81"/>
        <v>24.084</v>
      </c>
      <c r="J470" s="22">
        <f t="shared" si="81"/>
        <v>11.417</v>
      </c>
    </row>
    <row r="471" spans="1:12" ht="60">
      <c r="A471" s="7"/>
      <c r="B471" s="7">
        <v>692</v>
      </c>
      <c r="C471" s="7" t="s">
        <v>211</v>
      </c>
      <c r="D471" s="7" t="s">
        <v>156</v>
      </c>
      <c r="E471" s="8" t="s">
        <v>653</v>
      </c>
      <c r="F471" s="8"/>
      <c r="G471" s="6" t="s">
        <v>654</v>
      </c>
      <c r="H471" s="22">
        <f>H472</f>
        <v>36.612000000000002</v>
      </c>
      <c r="I471" s="22">
        <f t="shared" si="81"/>
        <v>24.084</v>
      </c>
      <c r="J471" s="22">
        <f t="shared" si="81"/>
        <v>11.417</v>
      </c>
    </row>
    <row r="472" spans="1:12" ht="36">
      <c r="A472" s="7"/>
      <c r="B472" s="7">
        <v>692</v>
      </c>
      <c r="C472" s="7" t="s">
        <v>211</v>
      </c>
      <c r="D472" s="7" t="s">
        <v>156</v>
      </c>
      <c r="E472" s="8" t="s">
        <v>655</v>
      </c>
      <c r="F472" s="7"/>
      <c r="G472" s="6" t="s">
        <v>656</v>
      </c>
      <c r="H472" s="22">
        <f>H473</f>
        <v>36.612000000000002</v>
      </c>
      <c r="I472" s="22">
        <f t="shared" si="81"/>
        <v>24.084</v>
      </c>
      <c r="J472" s="22">
        <f t="shared" si="81"/>
        <v>11.417</v>
      </c>
    </row>
    <row r="473" spans="1:12" ht="36">
      <c r="A473" s="7"/>
      <c r="B473" s="7">
        <v>692</v>
      </c>
      <c r="C473" s="7" t="s">
        <v>211</v>
      </c>
      <c r="D473" s="7" t="s">
        <v>156</v>
      </c>
      <c r="E473" s="8" t="s">
        <v>655</v>
      </c>
      <c r="F473" s="7" t="s">
        <v>657</v>
      </c>
      <c r="G473" s="6" t="s">
        <v>658</v>
      </c>
      <c r="H473" s="22">
        <f>H474</f>
        <v>36.612000000000002</v>
      </c>
      <c r="I473" s="22">
        <f t="shared" si="81"/>
        <v>24.084</v>
      </c>
      <c r="J473" s="22">
        <f t="shared" si="81"/>
        <v>11.417</v>
      </c>
    </row>
    <row r="474" spans="1:12" ht="24">
      <c r="A474" s="7"/>
      <c r="B474" s="7">
        <v>692</v>
      </c>
      <c r="C474" s="7" t="s">
        <v>211</v>
      </c>
      <c r="D474" s="7" t="s">
        <v>156</v>
      </c>
      <c r="E474" s="8" t="s">
        <v>655</v>
      </c>
      <c r="F474" s="7">
        <v>730</v>
      </c>
      <c r="G474" s="6" t="s">
        <v>659</v>
      </c>
      <c r="H474" s="22">
        <v>36.612000000000002</v>
      </c>
      <c r="I474" s="22">
        <v>24.084</v>
      </c>
      <c r="J474" s="22">
        <v>11.417</v>
      </c>
    </row>
    <row r="475" spans="1:12" ht="48">
      <c r="A475" s="11">
        <v>5</v>
      </c>
      <c r="B475" s="11">
        <v>675</v>
      </c>
      <c r="C475" s="7"/>
      <c r="D475" s="7"/>
      <c r="E475" s="8"/>
      <c r="F475" s="7"/>
      <c r="G475" s="12" t="s">
        <v>660</v>
      </c>
      <c r="H475" s="13">
        <f>H476+H660+H677</f>
        <v>1950692.0080000001</v>
      </c>
      <c r="I475" s="13">
        <f>I476+I660+I677</f>
        <v>1845523.8910000001</v>
      </c>
      <c r="J475" s="13">
        <f>J476+J660+J677</f>
        <v>1895176.9130000002</v>
      </c>
      <c r="K475" s="2">
        <v>1601268.003</v>
      </c>
      <c r="L475" s="14">
        <f>H475-K475</f>
        <v>349424.00500000012</v>
      </c>
    </row>
    <row r="476" spans="1:12">
      <c r="A476" s="7"/>
      <c r="B476" s="7">
        <v>675</v>
      </c>
      <c r="C476" s="11" t="s">
        <v>447</v>
      </c>
      <c r="D476" s="11" t="s">
        <v>157</v>
      </c>
      <c r="E476" s="45"/>
      <c r="F476" s="7"/>
      <c r="G476" s="12" t="s">
        <v>448</v>
      </c>
      <c r="H476" s="13">
        <f>H477+H519+H587+H617+H624+H631</f>
        <v>1915988.3740000001</v>
      </c>
      <c r="I476" s="13">
        <f>I477+I519+I587+I617+I624+I631</f>
        <v>1809973.446</v>
      </c>
      <c r="J476" s="13">
        <f>J477+J519+J587+J617+J624+J631</f>
        <v>1859126.4680000001</v>
      </c>
    </row>
    <row r="477" spans="1:12" ht="24">
      <c r="A477" s="7"/>
      <c r="B477" s="7">
        <v>675</v>
      </c>
      <c r="C477" s="28" t="s">
        <v>447</v>
      </c>
      <c r="D477" s="28" t="s">
        <v>156</v>
      </c>
      <c r="E477" s="15"/>
      <c r="F477" s="28"/>
      <c r="G477" s="17" t="s">
        <v>661</v>
      </c>
      <c r="H477" s="18">
        <f t="shared" ref="H477:J478" si="82">H478</f>
        <v>740468.29099999997</v>
      </c>
      <c r="I477" s="18">
        <f t="shared" si="82"/>
        <v>707650.21900000004</v>
      </c>
      <c r="J477" s="18">
        <f t="shared" si="82"/>
        <v>731375.41899999999</v>
      </c>
      <c r="K477" s="2">
        <v>622281.098</v>
      </c>
      <c r="L477" s="69">
        <f>K477-H477</f>
        <v>-118187.19299999997</v>
      </c>
    </row>
    <row r="478" spans="1:12" ht="72">
      <c r="A478" s="7"/>
      <c r="B478" s="7">
        <v>675</v>
      </c>
      <c r="C478" s="19" t="s">
        <v>447</v>
      </c>
      <c r="D478" s="19" t="s">
        <v>156</v>
      </c>
      <c r="E478" s="16" t="s">
        <v>450</v>
      </c>
      <c r="F478" s="19"/>
      <c r="G478" s="20" t="s">
        <v>451</v>
      </c>
      <c r="H478" s="21">
        <f t="shared" si="82"/>
        <v>740468.29099999997</v>
      </c>
      <c r="I478" s="21">
        <f t="shared" si="82"/>
        <v>707650.21900000004</v>
      </c>
      <c r="J478" s="21">
        <f t="shared" si="82"/>
        <v>731375.41899999999</v>
      </c>
    </row>
    <row r="479" spans="1:12" ht="36">
      <c r="A479" s="7"/>
      <c r="B479" s="7">
        <v>675</v>
      </c>
      <c r="C479" s="7" t="s">
        <v>447</v>
      </c>
      <c r="D479" s="7" t="s">
        <v>156</v>
      </c>
      <c r="E479" s="8" t="s">
        <v>662</v>
      </c>
      <c r="F479" s="7"/>
      <c r="G479" s="6" t="s">
        <v>663</v>
      </c>
      <c r="H479" s="22">
        <f>H480+H490+H494+H515</f>
        <v>740468.29099999997</v>
      </c>
      <c r="I479" s="22">
        <f>I480+I490+I494+I515</f>
        <v>707650.21900000004</v>
      </c>
      <c r="J479" s="22">
        <f>J480+J490+J494+J515</f>
        <v>731375.41899999999</v>
      </c>
    </row>
    <row r="480" spans="1:12" ht="84">
      <c r="A480" s="7"/>
      <c r="B480" s="7">
        <v>675</v>
      </c>
      <c r="C480" s="7" t="s">
        <v>447</v>
      </c>
      <c r="D480" s="7" t="s">
        <v>156</v>
      </c>
      <c r="E480" s="8" t="s">
        <v>664</v>
      </c>
      <c r="F480" s="7"/>
      <c r="G480" s="6" t="s">
        <v>665</v>
      </c>
      <c r="H480" s="22">
        <f>H481+H484+H487</f>
        <v>339131.12100000004</v>
      </c>
      <c r="I480" s="22">
        <f>I481+I484+I487</f>
        <v>310599.21899999998</v>
      </c>
      <c r="J480" s="22">
        <f>J481+J484+J487</f>
        <v>322599.21899999998</v>
      </c>
      <c r="K480" s="22">
        <f>K481+K484+K487</f>
        <v>0</v>
      </c>
      <c r="L480" s="22">
        <f>L481+L484+L487</f>
        <v>0</v>
      </c>
    </row>
    <row r="481" spans="1:12" ht="48">
      <c r="A481" s="7"/>
      <c r="B481" s="7">
        <v>675</v>
      </c>
      <c r="C481" s="7" t="s">
        <v>447</v>
      </c>
      <c r="D481" s="7" t="s">
        <v>156</v>
      </c>
      <c r="E481" s="8" t="s">
        <v>666</v>
      </c>
      <c r="F481" s="7"/>
      <c r="G481" s="6" t="s">
        <v>667</v>
      </c>
      <c r="H481" s="22">
        <f t="shared" ref="H481:J482" si="83">H482</f>
        <v>271708.09100000001</v>
      </c>
      <c r="I481" s="22">
        <f t="shared" si="83"/>
        <v>278599.21899999998</v>
      </c>
      <c r="J481" s="22">
        <f t="shared" si="83"/>
        <v>290599.21899999998</v>
      </c>
    </row>
    <row r="482" spans="1:12" ht="60">
      <c r="A482" s="7"/>
      <c r="B482" s="7">
        <v>675</v>
      </c>
      <c r="C482" s="7" t="s">
        <v>447</v>
      </c>
      <c r="D482" s="7" t="s">
        <v>156</v>
      </c>
      <c r="E482" s="8" t="s">
        <v>666</v>
      </c>
      <c r="F482" s="38" t="s">
        <v>233</v>
      </c>
      <c r="G482" s="25" t="s">
        <v>234</v>
      </c>
      <c r="H482" s="22">
        <f>H483</f>
        <v>271708.09100000001</v>
      </c>
      <c r="I482" s="22">
        <f t="shared" si="83"/>
        <v>278599.21899999998</v>
      </c>
      <c r="J482" s="22">
        <f t="shared" si="83"/>
        <v>290599.21899999998</v>
      </c>
    </row>
    <row r="483" spans="1:12" ht="108">
      <c r="A483" s="7"/>
      <c r="B483" s="7">
        <v>675</v>
      </c>
      <c r="C483" s="7" t="s">
        <v>447</v>
      </c>
      <c r="D483" s="7" t="s">
        <v>156</v>
      </c>
      <c r="E483" s="8" t="s">
        <v>666</v>
      </c>
      <c r="F483" s="7" t="s">
        <v>235</v>
      </c>
      <c r="G483" s="6" t="s">
        <v>236</v>
      </c>
      <c r="H483" s="22">
        <v>271708.09100000001</v>
      </c>
      <c r="I483" s="22">
        <v>278599.21899999998</v>
      </c>
      <c r="J483" s="22">
        <v>290599.21899999998</v>
      </c>
    </row>
    <row r="484" spans="1:12" ht="48">
      <c r="A484" s="7"/>
      <c r="B484" s="7">
        <v>675</v>
      </c>
      <c r="C484" s="7" t="s">
        <v>447</v>
      </c>
      <c r="D484" s="7" t="s">
        <v>156</v>
      </c>
      <c r="E484" s="8" t="s">
        <v>668</v>
      </c>
      <c r="F484" s="7"/>
      <c r="G484" s="6" t="s">
        <v>669</v>
      </c>
      <c r="H484" s="22">
        <f t="shared" ref="H484:J485" si="84">H485</f>
        <v>32000</v>
      </c>
      <c r="I484" s="22">
        <f t="shared" si="84"/>
        <v>32000</v>
      </c>
      <c r="J484" s="22">
        <f t="shared" si="84"/>
        <v>32000</v>
      </c>
    </row>
    <row r="485" spans="1:12" ht="60">
      <c r="A485" s="7"/>
      <c r="B485" s="7">
        <v>675</v>
      </c>
      <c r="C485" s="7" t="s">
        <v>447</v>
      </c>
      <c r="D485" s="7" t="s">
        <v>156</v>
      </c>
      <c r="E485" s="8" t="s">
        <v>668</v>
      </c>
      <c r="F485" s="38" t="s">
        <v>233</v>
      </c>
      <c r="G485" s="25" t="s">
        <v>234</v>
      </c>
      <c r="H485" s="22">
        <f t="shared" si="84"/>
        <v>32000</v>
      </c>
      <c r="I485" s="22">
        <f t="shared" si="84"/>
        <v>32000</v>
      </c>
      <c r="J485" s="22">
        <f t="shared" si="84"/>
        <v>32000</v>
      </c>
    </row>
    <row r="486" spans="1:12" ht="108">
      <c r="A486" s="7"/>
      <c r="B486" s="7">
        <v>675</v>
      </c>
      <c r="C486" s="7" t="s">
        <v>447</v>
      </c>
      <c r="D486" s="7" t="s">
        <v>156</v>
      </c>
      <c r="E486" s="8" t="s">
        <v>668</v>
      </c>
      <c r="F486" s="7" t="s">
        <v>463</v>
      </c>
      <c r="G486" s="6" t="s">
        <v>236</v>
      </c>
      <c r="H486" s="22">
        <v>32000</v>
      </c>
      <c r="I486" s="22">
        <v>32000</v>
      </c>
      <c r="J486" s="22">
        <v>32000</v>
      </c>
    </row>
    <row r="487" spans="1:12" ht="60">
      <c r="A487" s="7"/>
      <c r="B487" s="7">
        <v>675</v>
      </c>
      <c r="C487" s="7" t="s">
        <v>447</v>
      </c>
      <c r="D487" s="7" t="s">
        <v>156</v>
      </c>
      <c r="E487" s="8" t="s">
        <v>670</v>
      </c>
      <c r="F487" s="7"/>
      <c r="G487" s="6" t="s">
        <v>671</v>
      </c>
      <c r="H487" s="22">
        <f t="shared" ref="H487:J488" si="85">H488</f>
        <v>35423.03</v>
      </c>
      <c r="I487" s="22">
        <f t="shared" si="85"/>
        <v>0</v>
      </c>
      <c r="J487" s="22">
        <f t="shared" si="85"/>
        <v>0</v>
      </c>
    </row>
    <row r="488" spans="1:12" ht="60">
      <c r="A488" s="7"/>
      <c r="B488" s="7">
        <v>675</v>
      </c>
      <c r="C488" s="7" t="s">
        <v>447</v>
      </c>
      <c r="D488" s="7" t="s">
        <v>156</v>
      </c>
      <c r="E488" s="8" t="s">
        <v>670</v>
      </c>
      <c r="F488" s="38" t="s">
        <v>233</v>
      </c>
      <c r="G488" s="25" t="s">
        <v>234</v>
      </c>
      <c r="H488" s="22">
        <f t="shared" si="85"/>
        <v>35423.03</v>
      </c>
      <c r="I488" s="22">
        <f t="shared" si="85"/>
        <v>0</v>
      </c>
      <c r="J488" s="22">
        <f t="shared" si="85"/>
        <v>0</v>
      </c>
    </row>
    <row r="489" spans="1:12" ht="36">
      <c r="A489" s="7"/>
      <c r="B489" s="7">
        <v>675</v>
      </c>
      <c r="C489" s="7" t="s">
        <v>447</v>
      </c>
      <c r="D489" s="7" t="s">
        <v>156</v>
      </c>
      <c r="E489" s="8" t="s">
        <v>670</v>
      </c>
      <c r="F489" s="7">
        <v>612</v>
      </c>
      <c r="G489" s="6" t="s">
        <v>413</v>
      </c>
      <c r="H489" s="22">
        <v>35423.03</v>
      </c>
      <c r="I489" s="22">
        <v>0</v>
      </c>
      <c r="J489" s="22">
        <v>0</v>
      </c>
    </row>
    <row r="490" spans="1:12" ht="132">
      <c r="A490" s="7"/>
      <c r="B490" s="7">
        <v>675</v>
      </c>
      <c r="C490" s="7" t="s">
        <v>447</v>
      </c>
      <c r="D490" s="7" t="s">
        <v>156</v>
      </c>
      <c r="E490" s="8" t="s">
        <v>672</v>
      </c>
      <c r="F490" s="7"/>
      <c r="G490" s="6" t="s">
        <v>673</v>
      </c>
      <c r="H490" s="22">
        <f>H491</f>
        <v>352435.7</v>
      </c>
      <c r="I490" s="22">
        <f>I491</f>
        <v>353618</v>
      </c>
      <c r="J490" s="22">
        <f>J491</f>
        <v>355343.2</v>
      </c>
    </row>
    <row r="491" spans="1:12" ht="132">
      <c r="A491" s="7"/>
      <c r="B491" s="7">
        <v>675</v>
      </c>
      <c r="C491" s="7" t="s">
        <v>447</v>
      </c>
      <c r="D491" s="7" t="s">
        <v>156</v>
      </c>
      <c r="E491" s="8" t="s">
        <v>674</v>
      </c>
      <c r="F491" s="36"/>
      <c r="G491" s="37" t="s">
        <v>675</v>
      </c>
      <c r="H491" s="22">
        <f t="shared" ref="H491:J492" si="86">H492</f>
        <v>352435.7</v>
      </c>
      <c r="I491" s="22">
        <f t="shared" si="86"/>
        <v>353618</v>
      </c>
      <c r="J491" s="22">
        <f t="shared" si="86"/>
        <v>355343.2</v>
      </c>
    </row>
    <row r="492" spans="1:12" ht="60">
      <c r="A492" s="7"/>
      <c r="B492" s="7">
        <v>675</v>
      </c>
      <c r="C492" s="7" t="s">
        <v>447</v>
      </c>
      <c r="D492" s="7" t="s">
        <v>156</v>
      </c>
      <c r="E492" s="8" t="s">
        <v>674</v>
      </c>
      <c r="F492" s="38" t="s">
        <v>233</v>
      </c>
      <c r="G492" s="25" t="s">
        <v>234</v>
      </c>
      <c r="H492" s="22">
        <f>H493</f>
        <v>352435.7</v>
      </c>
      <c r="I492" s="22">
        <f t="shared" si="86"/>
        <v>353618</v>
      </c>
      <c r="J492" s="22">
        <f t="shared" si="86"/>
        <v>355343.2</v>
      </c>
    </row>
    <row r="493" spans="1:12" ht="108">
      <c r="A493" s="7"/>
      <c r="B493" s="7">
        <v>675</v>
      </c>
      <c r="C493" s="7" t="s">
        <v>447</v>
      </c>
      <c r="D493" s="7" t="s">
        <v>156</v>
      </c>
      <c r="E493" s="8" t="s">
        <v>674</v>
      </c>
      <c r="F493" s="7">
        <v>611</v>
      </c>
      <c r="G493" s="6" t="s">
        <v>236</v>
      </c>
      <c r="H493" s="22">
        <v>352435.7</v>
      </c>
      <c r="I493" s="22">
        <v>353618</v>
      </c>
      <c r="J493" s="22">
        <v>355343.2</v>
      </c>
    </row>
    <row r="494" spans="1:12" ht="96">
      <c r="A494" s="7"/>
      <c r="B494" s="7">
        <v>675</v>
      </c>
      <c r="C494" s="7" t="s">
        <v>447</v>
      </c>
      <c r="D494" s="7" t="s">
        <v>156</v>
      </c>
      <c r="E494" s="8" t="s">
        <v>676</v>
      </c>
      <c r="F494" s="7"/>
      <c r="G494" s="6" t="s">
        <v>677</v>
      </c>
      <c r="H494" s="22">
        <f>H495+H498+H507+H511+H501+H504</f>
        <v>47977.47</v>
      </c>
      <c r="I494" s="22">
        <f>I495+I498+I507+I511</f>
        <v>43433</v>
      </c>
      <c r="J494" s="22">
        <f>J495+J498+J507+J511</f>
        <v>53433</v>
      </c>
      <c r="K494" s="22" t="e">
        <f>K495+K498+#REF!+K507+K511+#REF!</f>
        <v>#REF!</v>
      </c>
      <c r="L494" s="22" t="e">
        <f>L495+L498+#REF!+L507+L511+#REF!</f>
        <v>#REF!</v>
      </c>
    </row>
    <row r="495" spans="1:12" ht="84">
      <c r="A495" s="7"/>
      <c r="B495" s="7">
        <v>675</v>
      </c>
      <c r="C495" s="7" t="s">
        <v>447</v>
      </c>
      <c r="D495" s="7" t="s">
        <v>156</v>
      </c>
      <c r="E495" s="8" t="s">
        <v>678</v>
      </c>
      <c r="F495" s="7"/>
      <c r="G495" s="6" t="s">
        <v>679</v>
      </c>
      <c r="H495" s="22">
        <f t="shared" ref="H495:J496" si="87">H496</f>
        <v>22845.77</v>
      </c>
      <c r="I495" s="22">
        <f t="shared" si="87"/>
        <v>43183</v>
      </c>
      <c r="J495" s="22">
        <f t="shared" si="87"/>
        <v>53183</v>
      </c>
    </row>
    <row r="496" spans="1:12" ht="60">
      <c r="A496" s="7"/>
      <c r="B496" s="7">
        <v>675</v>
      </c>
      <c r="C496" s="7" t="s">
        <v>447</v>
      </c>
      <c r="D496" s="7" t="s">
        <v>156</v>
      </c>
      <c r="E496" s="8" t="s">
        <v>678</v>
      </c>
      <c r="F496" s="38" t="s">
        <v>233</v>
      </c>
      <c r="G496" s="25" t="s">
        <v>234</v>
      </c>
      <c r="H496" s="22">
        <f t="shared" si="87"/>
        <v>22845.77</v>
      </c>
      <c r="I496" s="22">
        <f t="shared" si="87"/>
        <v>43183</v>
      </c>
      <c r="J496" s="22">
        <f t="shared" si="87"/>
        <v>53183</v>
      </c>
    </row>
    <row r="497" spans="1:10" ht="36">
      <c r="A497" s="7"/>
      <c r="B497" s="7">
        <v>675</v>
      </c>
      <c r="C497" s="7" t="s">
        <v>447</v>
      </c>
      <c r="D497" s="7" t="s">
        <v>156</v>
      </c>
      <c r="E497" s="8" t="s">
        <v>678</v>
      </c>
      <c r="F497" s="7">
        <v>612</v>
      </c>
      <c r="G497" s="6" t="s">
        <v>413</v>
      </c>
      <c r="H497" s="22">
        <v>22845.77</v>
      </c>
      <c r="I497" s="22">
        <v>43183</v>
      </c>
      <c r="J497" s="22">
        <v>53183</v>
      </c>
    </row>
    <row r="498" spans="1:10" ht="48">
      <c r="A498" s="7"/>
      <c r="B498" s="7">
        <v>675</v>
      </c>
      <c r="C498" s="7" t="s">
        <v>447</v>
      </c>
      <c r="D498" s="7" t="s">
        <v>156</v>
      </c>
      <c r="E498" s="8" t="s">
        <v>680</v>
      </c>
      <c r="F498" s="7"/>
      <c r="G498" s="6" t="s">
        <v>681</v>
      </c>
      <c r="H498" s="22">
        <f t="shared" ref="H498:J499" si="88">H499</f>
        <v>250</v>
      </c>
      <c r="I498" s="22">
        <f t="shared" si="88"/>
        <v>250</v>
      </c>
      <c r="J498" s="22">
        <f t="shared" si="88"/>
        <v>250</v>
      </c>
    </row>
    <row r="499" spans="1:10" ht="60">
      <c r="A499" s="7"/>
      <c r="B499" s="7">
        <v>675</v>
      </c>
      <c r="C499" s="7" t="s">
        <v>447</v>
      </c>
      <c r="D499" s="7" t="s">
        <v>156</v>
      </c>
      <c r="E499" s="8" t="s">
        <v>680</v>
      </c>
      <c r="F499" s="38" t="s">
        <v>233</v>
      </c>
      <c r="G499" s="25" t="s">
        <v>234</v>
      </c>
      <c r="H499" s="22">
        <f t="shared" si="88"/>
        <v>250</v>
      </c>
      <c r="I499" s="22">
        <f t="shared" si="88"/>
        <v>250</v>
      </c>
      <c r="J499" s="22">
        <f t="shared" si="88"/>
        <v>250</v>
      </c>
    </row>
    <row r="500" spans="1:10" ht="36">
      <c r="A500" s="7"/>
      <c r="B500" s="7">
        <v>675</v>
      </c>
      <c r="C500" s="7" t="s">
        <v>447</v>
      </c>
      <c r="D500" s="7" t="s">
        <v>156</v>
      </c>
      <c r="E500" s="8" t="s">
        <v>680</v>
      </c>
      <c r="F500" s="7">
        <v>612</v>
      </c>
      <c r="G500" s="6" t="s">
        <v>413</v>
      </c>
      <c r="H500" s="22">
        <v>250</v>
      </c>
      <c r="I500" s="22">
        <v>250</v>
      </c>
      <c r="J500" s="22">
        <v>250</v>
      </c>
    </row>
    <row r="501" spans="1:10" ht="72">
      <c r="A501" s="7"/>
      <c r="B501" s="7">
        <v>675</v>
      </c>
      <c r="C501" s="7" t="s">
        <v>447</v>
      </c>
      <c r="D501" s="7" t="s">
        <v>156</v>
      </c>
      <c r="E501" s="82" t="s">
        <v>682</v>
      </c>
      <c r="F501" s="7"/>
      <c r="G501" s="6" t="s">
        <v>683</v>
      </c>
      <c r="H501" s="22">
        <f t="shared" ref="H501:J502" si="89">H502</f>
        <v>30</v>
      </c>
      <c r="I501" s="22">
        <f t="shared" si="89"/>
        <v>0</v>
      </c>
      <c r="J501" s="22">
        <f t="shared" si="89"/>
        <v>0</v>
      </c>
    </row>
    <row r="502" spans="1:10" ht="60">
      <c r="A502" s="7"/>
      <c r="B502" s="7">
        <v>675</v>
      </c>
      <c r="C502" s="7" t="s">
        <v>447</v>
      </c>
      <c r="D502" s="7" t="s">
        <v>156</v>
      </c>
      <c r="E502" s="82" t="s">
        <v>682</v>
      </c>
      <c r="F502" s="38" t="s">
        <v>233</v>
      </c>
      <c r="G502" s="25" t="s">
        <v>234</v>
      </c>
      <c r="H502" s="22">
        <f t="shared" si="89"/>
        <v>30</v>
      </c>
      <c r="I502" s="22">
        <f t="shared" si="89"/>
        <v>0</v>
      </c>
      <c r="J502" s="22">
        <f t="shared" si="89"/>
        <v>0</v>
      </c>
    </row>
    <row r="503" spans="1:10" ht="36">
      <c r="A503" s="7"/>
      <c r="B503" s="7">
        <v>675</v>
      </c>
      <c r="C503" s="7" t="s">
        <v>447</v>
      </c>
      <c r="D503" s="7" t="s">
        <v>156</v>
      </c>
      <c r="E503" s="82" t="s">
        <v>682</v>
      </c>
      <c r="F503" s="7">
        <v>612</v>
      </c>
      <c r="G503" s="6" t="s">
        <v>413</v>
      </c>
      <c r="H503" s="22">
        <v>30</v>
      </c>
      <c r="I503" s="22">
        <v>0</v>
      </c>
      <c r="J503" s="22">
        <v>0</v>
      </c>
    </row>
    <row r="504" spans="1:10" ht="96">
      <c r="A504" s="7"/>
      <c r="B504" s="7">
        <v>675</v>
      </c>
      <c r="C504" s="7" t="s">
        <v>447</v>
      </c>
      <c r="D504" s="7" t="s">
        <v>156</v>
      </c>
      <c r="E504" s="82" t="s">
        <v>684</v>
      </c>
      <c r="F504" s="7"/>
      <c r="G504" s="6" t="s">
        <v>685</v>
      </c>
      <c r="H504" s="22">
        <f t="shared" ref="H504:J505" si="90">H505</f>
        <v>2970</v>
      </c>
      <c r="I504" s="22">
        <f t="shared" si="90"/>
        <v>0</v>
      </c>
      <c r="J504" s="22">
        <f t="shared" si="90"/>
        <v>0</v>
      </c>
    </row>
    <row r="505" spans="1:10" ht="60">
      <c r="A505" s="7"/>
      <c r="B505" s="7">
        <v>675</v>
      </c>
      <c r="C505" s="7" t="s">
        <v>447</v>
      </c>
      <c r="D505" s="7" t="s">
        <v>156</v>
      </c>
      <c r="E505" s="82" t="s">
        <v>684</v>
      </c>
      <c r="F505" s="38" t="s">
        <v>233</v>
      </c>
      <c r="G505" s="25" t="s">
        <v>234</v>
      </c>
      <c r="H505" s="22">
        <f t="shared" si="90"/>
        <v>2970</v>
      </c>
      <c r="I505" s="22">
        <f t="shared" si="90"/>
        <v>0</v>
      </c>
      <c r="J505" s="22">
        <f t="shared" si="90"/>
        <v>0</v>
      </c>
    </row>
    <row r="506" spans="1:10" ht="36">
      <c r="A506" s="7"/>
      <c r="B506" s="7">
        <v>675</v>
      </c>
      <c r="C506" s="7" t="s">
        <v>447</v>
      </c>
      <c r="D506" s="7" t="s">
        <v>156</v>
      </c>
      <c r="E506" s="82" t="s">
        <v>684</v>
      </c>
      <c r="F506" s="7">
        <v>612</v>
      </c>
      <c r="G506" s="6" t="s">
        <v>413</v>
      </c>
      <c r="H506" s="22">
        <v>2970</v>
      </c>
      <c r="I506" s="22">
        <v>0</v>
      </c>
      <c r="J506" s="22">
        <v>0</v>
      </c>
    </row>
    <row r="507" spans="1:10" ht="96">
      <c r="A507" s="7"/>
      <c r="B507" s="7">
        <v>675</v>
      </c>
      <c r="C507" s="7" t="s">
        <v>447</v>
      </c>
      <c r="D507" s="7" t="s">
        <v>156</v>
      </c>
      <c r="E507" s="82" t="s">
        <v>686</v>
      </c>
      <c r="F507" s="7"/>
      <c r="G507" s="6" t="s">
        <v>687</v>
      </c>
      <c r="H507" s="22">
        <f>H508</f>
        <v>17489.400000000001</v>
      </c>
      <c r="I507" s="22">
        <f>I508</f>
        <v>0</v>
      </c>
      <c r="J507" s="22">
        <f>J508</f>
        <v>0</v>
      </c>
    </row>
    <row r="508" spans="1:10" ht="48">
      <c r="A508" s="7"/>
      <c r="B508" s="7">
        <v>675</v>
      </c>
      <c r="C508" s="7" t="s">
        <v>447</v>
      </c>
      <c r="D508" s="7" t="s">
        <v>156</v>
      </c>
      <c r="E508" s="82" t="s">
        <v>686</v>
      </c>
      <c r="F508" s="24" t="s">
        <v>182</v>
      </c>
      <c r="G508" s="25" t="s">
        <v>183</v>
      </c>
      <c r="H508" s="22">
        <f>H510+H509</f>
        <v>17489.400000000001</v>
      </c>
      <c r="I508" s="22">
        <f>I510+I509</f>
        <v>0</v>
      </c>
      <c r="J508" s="22">
        <f>J510+J509</f>
        <v>0</v>
      </c>
    </row>
    <row r="509" spans="1:10" ht="60">
      <c r="A509" s="7"/>
      <c r="B509" s="7"/>
      <c r="C509" s="7" t="s">
        <v>447</v>
      </c>
      <c r="D509" s="7" t="s">
        <v>156</v>
      </c>
      <c r="E509" s="82" t="s">
        <v>686</v>
      </c>
      <c r="F509" s="7">
        <v>243</v>
      </c>
      <c r="G509" s="6" t="s">
        <v>383</v>
      </c>
      <c r="H509" s="22">
        <v>12830.7</v>
      </c>
      <c r="I509" s="22">
        <v>0</v>
      </c>
      <c r="J509" s="22">
        <v>0</v>
      </c>
    </row>
    <row r="510" spans="1:10" ht="24">
      <c r="A510" s="7"/>
      <c r="B510" s="7">
        <v>675</v>
      </c>
      <c r="C510" s="7" t="s">
        <v>447</v>
      </c>
      <c r="D510" s="7" t="s">
        <v>156</v>
      </c>
      <c r="E510" s="82" t="s">
        <v>686</v>
      </c>
      <c r="F510" s="7" t="s">
        <v>184</v>
      </c>
      <c r="G510" s="99" t="s">
        <v>185</v>
      </c>
      <c r="H510" s="22">
        <v>4658.7</v>
      </c>
      <c r="I510" s="22">
        <v>0</v>
      </c>
      <c r="J510" s="22">
        <v>0</v>
      </c>
    </row>
    <row r="511" spans="1:10" ht="72">
      <c r="A511" s="7"/>
      <c r="B511" s="7">
        <v>675</v>
      </c>
      <c r="C511" s="7" t="s">
        <v>447</v>
      </c>
      <c r="D511" s="7" t="s">
        <v>156</v>
      </c>
      <c r="E511" s="82" t="s">
        <v>688</v>
      </c>
      <c r="F511" s="7"/>
      <c r="G511" s="6" t="s">
        <v>689</v>
      </c>
      <c r="H511" s="22">
        <f>H512</f>
        <v>4392.2999999999993</v>
      </c>
      <c r="I511" s="22">
        <f>I512</f>
        <v>0</v>
      </c>
      <c r="J511" s="22">
        <f>J512</f>
        <v>0</v>
      </c>
    </row>
    <row r="512" spans="1:10" ht="48">
      <c r="A512" s="7"/>
      <c r="B512" s="7">
        <v>675</v>
      </c>
      <c r="C512" s="7" t="s">
        <v>447</v>
      </c>
      <c r="D512" s="7" t="s">
        <v>156</v>
      </c>
      <c r="E512" s="82" t="s">
        <v>688</v>
      </c>
      <c r="F512" s="24" t="s">
        <v>182</v>
      </c>
      <c r="G512" s="25" t="s">
        <v>183</v>
      </c>
      <c r="H512" s="22">
        <f>H514+H513</f>
        <v>4392.2999999999993</v>
      </c>
      <c r="I512" s="22">
        <f>I514+I513</f>
        <v>0</v>
      </c>
      <c r="J512" s="22">
        <f>J514+J513</f>
        <v>0</v>
      </c>
    </row>
    <row r="513" spans="1:12" ht="60">
      <c r="A513" s="7"/>
      <c r="B513" s="7"/>
      <c r="C513" s="7" t="s">
        <v>447</v>
      </c>
      <c r="D513" s="7" t="s">
        <v>156</v>
      </c>
      <c r="E513" s="82" t="s">
        <v>688</v>
      </c>
      <c r="F513" s="7">
        <v>243</v>
      </c>
      <c r="G513" s="6" t="s">
        <v>383</v>
      </c>
      <c r="H513" s="22">
        <v>3215.7</v>
      </c>
      <c r="I513" s="22">
        <v>0</v>
      </c>
      <c r="J513" s="22">
        <v>0</v>
      </c>
    </row>
    <row r="514" spans="1:12" ht="24">
      <c r="A514" s="7"/>
      <c r="B514" s="7">
        <v>675</v>
      </c>
      <c r="C514" s="7" t="s">
        <v>447</v>
      </c>
      <c r="D514" s="7" t="s">
        <v>156</v>
      </c>
      <c r="E514" s="82" t="s">
        <v>688</v>
      </c>
      <c r="F514" s="7" t="s">
        <v>184</v>
      </c>
      <c r="G514" s="99" t="s">
        <v>185</v>
      </c>
      <c r="H514" s="22">
        <v>1176.5999999999999</v>
      </c>
      <c r="I514" s="22">
        <v>0</v>
      </c>
      <c r="J514" s="22">
        <v>0</v>
      </c>
    </row>
    <row r="515" spans="1:12" ht="48">
      <c r="A515" s="7"/>
      <c r="B515" s="7">
        <v>675</v>
      </c>
      <c r="C515" s="7" t="s">
        <v>447</v>
      </c>
      <c r="D515" s="7" t="s">
        <v>156</v>
      </c>
      <c r="E515" s="8" t="s">
        <v>78</v>
      </c>
      <c r="F515" s="7"/>
      <c r="G515" s="6" t="s">
        <v>73</v>
      </c>
      <c r="H515" s="22">
        <f>H516</f>
        <v>924</v>
      </c>
      <c r="I515" s="22">
        <f t="shared" ref="I515:J517" si="91">I516</f>
        <v>0</v>
      </c>
      <c r="J515" s="22">
        <f t="shared" si="91"/>
        <v>0</v>
      </c>
    </row>
    <row r="516" spans="1:12" ht="60">
      <c r="A516" s="7"/>
      <c r="B516" s="7">
        <v>675</v>
      </c>
      <c r="C516" s="7" t="s">
        <v>447</v>
      </c>
      <c r="D516" s="7" t="s">
        <v>156</v>
      </c>
      <c r="E516" s="8" t="s">
        <v>77</v>
      </c>
      <c r="F516" s="28"/>
      <c r="G516" s="6" t="s">
        <v>19</v>
      </c>
      <c r="H516" s="22">
        <f>H517</f>
        <v>924</v>
      </c>
      <c r="I516" s="22">
        <f t="shared" si="91"/>
        <v>0</v>
      </c>
      <c r="J516" s="22">
        <f t="shared" si="91"/>
        <v>0</v>
      </c>
      <c r="K516" s="22">
        <f>K517</f>
        <v>0</v>
      </c>
      <c r="L516" s="22">
        <f>L517</f>
        <v>0</v>
      </c>
    </row>
    <row r="517" spans="1:12" ht="60">
      <c r="A517" s="7"/>
      <c r="B517" s="7">
        <v>675</v>
      </c>
      <c r="C517" s="7" t="s">
        <v>447</v>
      </c>
      <c r="D517" s="7" t="s">
        <v>156</v>
      </c>
      <c r="E517" s="8" t="s">
        <v>77</v>
      </c>
      <c r="F517" s="38" t="s">
        <v>233</v>
      </c>
      <c r="G517" s="25" t="s">
        <v>234</v>
      </c>
      <c r="H517" s="22">
        <f>H518</f>
        <v>924</v>
      </c>
      <c r="I517" s="22">
        <f t="shared" si="91"/>
        <v>0</v>
      </c>
      <c r="J517" s="22">
        <f t="shared" si="91"/>
        <v>0</v>
      </c>
    </row>
    <row r="518" spans="1:12" ht="36">
      <c r="A518" s="7"/>
      <c r="B518" s="7">
        <v>675</v>
      </c>
      <c r="C518" s="7" t="s">
        <v>447</v>
      </c>
      <c r="D518" s="7" t="s">
        <v>156</v>
      </c>
      <c r="E518" s="8" t="s">
        <v>77</v>
      </c>
      <c r="F518" s="7">
        <v>612</v>
      </c>
      <c r="G518" s="6" t="s">
        <v>413</v>
      </c>
      <c r="H518" s="22">
        <v>924</v>
      </c>
      <c r="I518" s="22">
        <v>0</v>
      </c>
      <c r="J518" s="22">
        <v>0</v>
      </c>
    </row>
    <row r="519" spans="1:12">
      <c r="A519" s="7"/>
      <c r="B519" s="7">
        <v>675</v>
      </c>
      <c r="C519" s="28" t="s">
        <v>447</v>
      </c>
      <c r="D519" s="28" t="s">
        <v>159</v>
      </c>
      <c r="E519" s="15"/>
      <c r="F519" s="28"/>
      <c r="G519" s="17" t="s">
        <v>449</v>
      </c>
      <c r="H519" s="18">
        <f t="shared" ref="H519:J520" si="92">H520</f>
        <v>998128.59900000005</v>
      </c>
      <c r="I519" s="18">
        <f t="shared" si="92"/>
        <v>920191.21799999999</v>
      </c>
      <c r="J519" s="18">
        <f t="shared" si="92"/>
        <v>941619.04</v>
      </c>
      <c r="K519" s="2">
        <v>795085.94099999999</v>
      </c>
      <c r="L519" s="69">
        <f>K519-H519</f>
        <v>-203042.65800000005</v>
      </c>
    </row>
    <row r="520" spans="1:12" ht="72">
      <c r="A520" s="7"/>
      <c r="B520" s="7">
        <v>675</v>
      </c>
      <c r="C520" s="7" t="s">
        <v>447</v>
      </c>
      <c r="D520" s="7" t="s">
        <v>159</v>
      </c>
      <c r="E520" s="16" t="s">
        <v>450</v>
      </c>
      <c r="F520" s="19"/>
      <c r="G520" s="20" t="s">
        <v>451</v>
      </c>
      <c r="H520" s="22">
        <f t="shared" si="92"/>
        <v>998128.59900000005</v>
      </c>
      <c r="I520" s="22">
        <f t="shared" si="92"/>
        <v>920191.21799999999</v>
      </c>
      <c r="J520" s="22">
        <f t="shared" si="92"/>
        <v>941619.04</v>
      </c>
    </row>
    <row r="521" spans="1:12" ht="36">
      <c r="A521" s="7"/>
      <c r="B521" s="7">
        <v>675</v>
      </c>
      <c r="C521" s="7" t="s">
        <v>447</v>
      </c>
      <c r="D521" s="7" t="s">
        <v>159</v>
      </c>
      <c r="E521" s="8" t="s">
        <v>452</v>
      </c>
      <c r="F521" s="7"/>
      <c r="G521" s="6" t="s">
        <v>453</v>
      </c>
      <c r="H521" s="22">
        <f>H522+H542+H549+H565+H572+H579+H583</f>
        <v>998128.59900000005</v>
      </c>
      <c r="I521" s="22">
        <f>I522+I542+I549+I565+I572+I579+I583</f>
        <v>920191.21799999999</v>
      </c>
      <c r="J521" s="22">
        <f>J522+J542+J549+J565+J572+J579+J583</f>
        <v>941619.04</v>
      </c>
    </row>
    <row r="522" spans="1:12" ht="120">
      <c r="A522" s="7"/>
      <c r="B522" s="7">
        <v>675</v>
      </c>
      <c r="C522" s="7" t="s">
        <v>447</v>
      </c>
      <c r="D522" s="7" t="s">
        <v>159</v>
      </c>
      <c r="E522" s="8" t="s">
        <v>454</v>
      </c>
      <c r="F522" s="7"/>
      <c r="G522" s="6" t="s">
        <v>455</v>
      </c>
      <c r="H522" s="22">
        <f>H523+H526+H529+H532+H539+H536</f>
        <v>812123.54500000004</v>
      </c>
      <c r="I522" s="22">
        <f>I523+I526+I529+I532+I539+I536</f>
        <v>774758.772</v>
      </c>
      <c r="J522" s="22">
        <f>J523+J526+J529+J532+J539+J536</f>
        <v>797737.37199999997</v>
      </c>
      <c r="K522" s="22">
        <f>K523+K526+K529+K532+K539+K536</f>
        <v>0</v>
      </c>
      <c r="L522" s="22">
        <f>L523+L526+L529+L532+L539+L536</f>
        <v>0</v>
      </c>
    </row>
    <row r="523" spans="1:12" ht="156">
      <c r="A523" s="7"/>
      <c r="B523" s="7">
        <v>675</v>
      </c>
      <c r="C523" s="7" t="s">
        <v>447</v>
      </c>
      <c r="D523" s="7" t="s">
        <v>159</v>
      </c>
      <c r="E523" s="41" t="s">
        <v>690</v>
      </c>
      <c r="F523" s="32"/>
      <c r="G523" s="83" t="s">
        <v>691</v>
      </c>
      <c r="H523" s="22">
        <f t="shared" ref="H523:J524" si="93">H524</f>
        <v>654897.30000000005</v>
      </c>
      <c r="I523" s="22">
        <f t="shared" si="93"/>
        <v>655468.1</v>
      </c>
      <c r="J523" s="22">
        <f t="shared" si="93"/>
        <v>658446.69999999995</v>
      </c>
    </row>
    <row r="524" spans="1:12" ht="60">
      <c r="A524" s="7"/>
      <c r="B524" s="7">
        <v>675</v>
      </c>
      <c r="C524" s="7" t="s">
        <v>447</v>
      </c>
      <c r="D524" s="7" t="s">
        <v>159</v>
      </c>
      <c r="E524" s="41" t="s">
        <v>690</v>
      </c>
      <c r="F524" s="38" t="s">
        <v>233</v>
      </c>
      <c r="G524" s="25" t="s">
        <v>234</v>
      </c>
      <c r="H524" s="22">
        <f t="shared" si="93"/>
        <v>654897.30000000005</v>
      </c>
      <c r="I524" s="22">
        <f t="shared" si="93"/>
        <v>655468.1</v>
      </c>
      <c r="J524" s="22">
        <f t="shared" si="93"/>
        <v>658446.69999999995</v>
      </c>
    </row>
    <row r="525" spans="1:12" ht="108">
      <c r="A525" s="7"/>
      <c r="B525" s="7">
        <v>675</v>
      </c>
      <c r="C525" s="7" t="s">
        <v>447</v>
      </c>
      <c r="D525" s="7" t="s">
        <v>159</v>
      </c>
      <c r="E525" s="41" t="s">
        <v>690</v>
      </c>
      <c r="F525" s="7" t="s">
        <v>463</v>
      </c>
      <c r="G525" s="6" t="s">
        <v>236</v>
      </c>
      <c r="H525" s="22">
        <v>654897.30000000005</v>
      </c>
      <c r="I525" s="22">
        <v>655468.1</v>
      </c>
      <c r="J525" s="22">
        <v>658446.69999999995</v>
      </c>
    </row>
    <row r="526" spans="1:12" ht="48">
      <c r="A526" s="7"/>
      <c r="B526" s="7">
        <v>675</v>
      </c>
      <c r="C526" s="7" t="s">
        <v>447</v>
      </c>
      <c r="D526" s="7" t="s">
        <v>159</v>
      </c>
      <c r="E526" s="8" t="s">
        <v>692</v>
      </c>
      <c r="F526" s="7"/>
      <c r="G526" s="6" t="s">
        <v>693</v>
      </c>
      <c r="H526" s="22">
        <f t="shared" ref="H526:J527" si="94">H527</f>
        <v>87517.672000000006</v>
      </c>
      <c r="I526" s="22">
        <f t="shared" si="94"/>
        <v>87517.672000000006</v>
      </c>
      <c r="J526" s="22">
        <f t="shared" si="94"/>
        <v>87517.672000000006</v>
      </c>
    </row>
    <row r="527" spans="1:12" ht="60">
      <c r="A527" s="7"/>
      <c r="B527" s="7">
        <v>675</v>
      </c>
      <c r="C527" s="7" t="s">
        <v>447</v>
      </c>
      <c r="D527" s="7" t="s">
        <v>159</v>
      </c>
      <c r="E527" s="8" t="s">
        <v>692</v>
      </c>
      <c r="F527" s="24" t="s">
        <v>233</v>
      </c>
      <c r="G527" s="25" t="s">
        <v>234</v>
      </c>
      <c r="H527" s="22">
        <f t="shared" si="94"/>
        <v>87517.672000000006</v>
      </c>
      <c r="I527" s="22">
        <f t="shared" si="94"/>
        <v>87517.672000000006</v>
      </c>
      <c r="J527" s="22">
        <f t="shared" si="94"/>
        <v>87517.672000000006</v>
      </c>
    </row>
    <row r="528" spans="1:12" ht="108">
      <c r="A528" s="7"/>
      <c r="B528" s="7">
        <v>675</v>
      </c>
      <c r="C528" s="7" t="s">
        <v>447</v>
      </c>
      <c r="D528" s="7" t="s">
        <v>159</v>
      </c>
      <c r="E528" s="8" t="s">
        <v>692</v>
      </c>
      <c r="F528" s="7" t="s">
        <v>463</v>
      </c>
      <c r="G528" s="6" t="s">
        <v>236</v>
      </c>
      <c r="H528" s="22">
        <v>87517.672000000006</v>
      </c>
      <c r="I528" s="22">
        <v>87517.672000000006</v>
      </c>
      <c r="J528" s="22">
        <v>87517.672000000006</v>
      </c>
    </row>
    <row r="529" spans="1:10" ht="60">
      <c r="A529" s="7"/>
      <c r="B529" s="7">
        <v>675</v>
      </c>
      <c r="C529" s="7" t="s">
        <v>447</v>
      </c>
      <c r="D529" s="7" t="s">
        <v>159</v>
      </c>
      <c r="E529" s="8" t="s">
        <v>694</v>
      </c>
      <c r="F529" s="7"/>
      <c r="G529" s="6" t="s">
        <v>695</v>
      </c>
      <c r="H529" s="22">
        <f t="shared" ref="H529:J530" si="95">H530</f>
        <v>27213.069</v>
      </c>
      <c r="I529" s="22">
        <f t="shared" si="95"/>
        <v>31773</v>
      </c>
      <c r="J529" s="22">
        <f t="shared" si="95"/>
        <v>51773</v>
      </c>
    </row>
    <row r="530" spans="1:10" ht="60">
      <c r="A530" s="7"/>
      <c r="B530" s="7">
        <v>675</v>
      </c>
      <c r="C530" s="7" t="s">
        <v>447</v>
      </c>
      <c r="D530" s="7" t="s">
        <v>159</v>
      </c>
      <c r="E530" s="8" t="s">
        <v>694</v>
      </c>
      <c r="F530" s="38" t="s">
        <v>233</v>
      </c>
      <c r="G530" s="25" t="s">
        <v>234</v>
      </c>
      <c r="H530" s="22">
        <f t="shared" si="95"/>
        <v>27213.069</v>
      </c>
      <c r="I530" s="22">
        <f t="shared" si="95"/>
        <v>31773</v>
      </c>
      <c r="J530" s="22">
        <f t="shared" si="95"/>
        <v>51773</v>
      </c>
    </row>
    <row r="531" spans="1:10" ht="36">
      <c r="A531" s="7"/>
      <c r="B531" s="7">
        <v>675</v>
      </c>
      <c r="C531" s="7" t="s">
        <v>447</v>
      </c>
      <c r="D531" s="7" t="s">
        <v>159</v>
      </c>
      <c r="E531" s="8" t="s">
        <v>694</v>
      </c>
      <c r="F531" s="7">
        <v>612</v>
      </c>
      <c r="G531" s="6" t="s">
        <v>413</v>
      </c>
      <c r="H531" s="22">
        <v>27213.069</v>
      </c>
      <c r="I531" s="22">
        <v>31773</v>
      </c>
      <c r="J531" s="22">
        <v>51773</v>
      </c>
    </row>
    <row r="532" spans="1:10" ht="60">
      <c r="A532" s="7"/>
      <c r="B532" s="7">
        <v>675</v>
      </c>
      <c r="C532" s="7" t="s">
        <v>447</v>
      </c>
      <c r="D532" s="7" t="s">
        <v>159</v>
      </c>
      <c r="E532" s="8" t="s">
        <v>696</v>
      </c>
      <c r="F532" s="7"/>
      <c r="G532" s="6" t="s">
        <v>671</v>
      </c>
      <c r="H532" s="22">
        <f>H533</f>
        <v>30588.404000000002</v>
      </c>
      <c r="I532" s="22">
        <f>I533</f>
        <v>0</v>
      </c>
      <c r="J532" s="22">
        <f>J533</f>
        <v>0</v>
      </c>
    </row>
    <row r="533" spans="1:10" ht="60">
      <c r="A533" s="7"/>
      <c r="B533" s="7">
        <v>675</v>
      </c>
      <c r="C533" s="7" t="s">
        <v>447</v>
      </c>
      <c r="D533" s="7" t="s">
        <v>159</v>
      </c>
      <c r="E533" s="8" t="s">
        <v>696</v>
      </c>
      <c r="F533" s="38" t="s">
        <v>233</v>
      </c>
      <c r="G533" s="25" t="s">
        <v>234</v>
      </c>
      <c r="H533" s="22">
        <f>H534+H535</f>
        <v>30588.404000000002</v>
      </c>
      <c r="I533" s="22">
        <f>I534+I535</f>
        <v>0</v>
      </c>
      <c r="J533" s="22">
        <f>J534+J535</f>
        <v>0</v>
      </c>
    </row>
    <row r="534" spans="1:10" ht="108">
      <c r="A534" s="7"/>
      <c r="B534" s="7">
        <v>675</v>
      </c>
      <c r="C534" s="7" t="s">
        <v>447</v>
      </c>
      <c r="D534" s="7" t="s">
        <v>159</v>
      </c>
      <c r="E534" s="8" t="s">
        <v>696</v>
      </c>
      <c r="F534" s="7" t="s">
        <v>463</v>
      </c>
      <c r="G534" s="6" t="s">
        <v>236</v>
      </c>
      <c r="H534" s="22">
        <v>8744.098</v>
      </c>
      <c r="I534" s="22">
        <v>0</v>
      </c>
      <c r="J534" s="22">
        <v>0</v>
      </c>
    </row>
    <row r="535" spans="1:10" ht="36">
      <c r="A535" s="7"/>
      <c r="B535" s="7">
        <v>675</v>
      </c>
      <c r="C535" s="7" t="s">
        <v>447</v>
      </c>
      <c r="D535" s="7" t="s">
        <v>159</v>
      </c>
      <c r="E535" s="8" t="s">
        <v>696</v>
      </c>
      <c r="F535" s="7">
        <v>612</v>
      </c>
      <c r="G535" s="6" t="s">
        <v>413</v>
      </c>
      <c r="H535" s="22">
        <v>21844.306</v>
      </c>
      <c r="I535" s="22">
        <v>0</v>
      </c>
      <c r="J535" s="22">
        <v>0</v>
      </c>
    </row>
    <row r="536" spans="1:10" ht="84">
      <c r="A536" s="7"/>
      <c r="B536" s="7">
        <v>675</v>
      </c>
      <c r="C536" s="7" t="s">
        <v>447</v>
      </c>
      <c r="D536" s="7" t="s">
        <v>159</v>
      </c>
      <c r="E536" s="8" t="s">
        <v>22</v>
      </c>
      <c r="F536" s="7"/>
      <c r="G536" s="6" t="s">
        <v>21</v>
      </c>
      <c r="H536" s="22">
        <f t="shared" ref="H536:J537" si="96">H537</f>
        <v>9518.5</v>
      </c>
      <c r="I536" s="22">
        <f t="shared" si="96"/>
        <v>0</v>
      </c>
      <c r="J536" s="22">
        <f t="shared" si="96"/>
        <v>0</v>
      </c>
    </row>
    <row r="537" spans="1:10" ht="48">
      <c r="A537" s="7"/>
      <c r="B537" s="7">
        <v>675</v>
      </c>
      <c r="C537" s="7" t="s">
        <v>447</v>
      </c>
      <c r="D537" s="7" t="s">
        <v>159</v>
      </c>
      <c r="E537" s="8" t="s">
        <v>22</v>
      </c>
      <c r="F537" s="24" t="s">
        <v>182</v>
      </c>
      <c r="G537" s="25" t="s">
        <v>183</v>
      </c>
      <c r="H537" s="22">
        <f t="shared" si="96"/>
        <v>9518.5</v>
      </c>
      <c r="I537" s="22">
        <f t="shared" si="96"/>
        <v>0</v>
      </c>
      <c r="J537" s="22">
        <f t="shared" si="96"/>
        <v>0</v>
      </c>
    </row>
    <row r="538" spans="1:10" ht="60">
      <c r="A538" s="7"/>
      <c r="B538" s="7">
        <v>675</v>
      </c>
      <c r="C538" s="7" t="s">
        <v>447</v>
      </c>
      <c r="D538" s="7" t="s">
        <v>159</v>
      </c>
      <c r="E538" s="8" t="s">
        <v>22</v>
      </c>
      <c r="F538" s="7">
        <v>243</v>
      </c>
      <c r="G538" s="6" t="s">
        <v>383</v>
      </c>
      <c r="H538" s="22">
        <v>9518.5</v>
      </c>
      <c r="I538" s="22">
        <v>0</v>
      </c>
      <c r="J538" s="22">
        <v>0</v>
      </c>
    </row>
    <row r="539" spans="1:10" ht="96">
      <c r="A539" s="7"/>
      <c r="B539" s="7">
        <v>675</v>
      </c>
      <c r="C539" s="7" t="s">
        <v>447</v>
      </c>
      <c r="D539" s="7" t="s">
        <v>159</v>
      </c>
      <c r="E539" s="8" t="s">
        <v>18</v>
      </c>
      <c r="F539" s="7"/>
      <c r="G539" s="6" t="s">
        <v>17</v>
      </c>
      <c r="H539" s="22">
        <f t="shared" ref="H539:J540" si="97">H540</f>
        <v>2388.6</v>
      </c>
      <c r="I539" s="22">
        <f t="shared" si="97"/>
        <v>0</v>
      </c>
      <c r="J539" s="22">
        <f t="shared" si="97"/>
        <v>0</v>
      </c>
    </row>
    <row r="540" spans="1:10" ht="48">
      <c r="A540" s="7"/>
      <c r="B540" s="7">
        <v>675</v>
      </c>
      <c r="C540" s="7" t="s">
        <v>447</v>
      </c>
      <c r="D540" s="7" t="s">
        <v>159</v>
      </c>
      <c r="E540" s="8" t="s">
        <v>18</v>
      </c>
      <c r="F540" s="24" t="s">
        <v>182</v>
      </c>
      <c r="G540" s="25" t="s">
        <v>183</v>
      </c>
      <c r="H540" s="22">
        <f t="shared" si="97"/>
        <v>2388.6</v>
      </c>
      <c r="I540" s="22">
        <f t="shared" si="97"/>
        <v>0</v>
      </c>
      <c r="J540" s="22">
        <f t="shared" si="97"/>
        <v>0</v>
      </c>
    </row>
    <row r="541" spans="1:10" ht="60">
      <c r="A541" s="7"/>
      <c r="B541" s="7">
        <v>675</v>
      </c>
      <c r="C541" s="7" t="s">
        <v>447</v>
      </c>
      <c r="D541" s="7" t="s">
        <v>159</v>
      </c>
      <c r="E541" s="8" t="s">
        <v>18</v>
      </c>
      <c r="F541" s="7">
        <v>243</v>
      </c>
      <c r="G541" s="6" t="s">
        <v>383</v>
      </c>
      <c r="H541" s="22">
        <v>2388.6</v>
      </c>
      <c r="I541" s="22">
        <v>0</v>
      </c>
      <c r="J541" s="22">
        <v>0</v>
      </c>
    </row>
    <row r="542" spans="1:10" ht="60">
      <c r="A542" s="7"/>
      <c r="B542" s="7">
        <v>675</v>
      </c>
      <c r="C542" s="7" t="s">
        <v>447</v>
      </c>
      <c r="D542" s="7" t="s">
        <v>159</v>
      </c>
      <c r="E542" s="8" t="s">
        <v>698</v>
      </c>
      <c r="F542" s="7"/>
      <c r="G542" s="6" t="s">
        <v>699</v>
      </c>
      <c r="H542" s="22">
        <f>H546+H543</f>
        <v>6790.7870000000003</v>
      </c>
      <c r="I542" s="22">
        <f>I546+I543</f>
        <v>6790.7870000000003</v>
      </c>
      <c r="J542" s="22">
        <f>J546+J543</f>
        <v>6790.7870000000003</v>
      </c>
    </row>
    <row r="543" spans="1:10" ht="156">
      <c r="A543" s="7"/>
      <c r="B543" s="7">
        <v>675</v>
      </c>
      <c r="C543" s="7" t="s">
        <v>447</v>
      </c>
      <c r="D543" s="7" t="s">
        <v>159</v>
      </c>
      <c r="E543" s="8" t="s">
        <v>700</v>
      </c>
      <c r="F543" s="7"/>
      <c r="G543" s="6" t="s">
        <v>701</v>
      </c>
      <c r="H543" s="22">
        <f t="shared" ref="H543:J544" si="98">H544</f>
        <v>1769</v>
      </c>
      <c r="I543" s="22">
        <f t="shared" si="98"/>
        <v>1769</v>
      </c>
      <c r="J543" s="22">
        <f t="shared" si="98"/>
        <v>1769</v>
      </c>
    </row>
    <row r="544" spans="1:10" ht="60">
      <c r="A544" s="7"/>
      <c r="B544" s="7">
        <v>675</v>
      </c>
      <c r="C544" s="7" t="s">
        <v>447</v>
      </c>
      <c r="D544" s="7" t="s">
        <v>159</v>
      </c>
      <c r="E544" s="8" t="s">
        <v>700</v>
      </c>
      <c r="F544" s="24" t="s">
        <v>233</v>
      </c>
      <c r="G544" s="25" t="s">
        <v>234</v>
      </c>
      <c r="H544" s="22">
        <f t="shared" si="98"/>
        <v>1769</v>
      </c>
      <c r="I544" s="22">
        <f t="shared" si="98"/>
        <v>1769</v>
      </c>
      <c r="J544" s="22">
        <f t="shared" si="98"/>
        <v>1769</v>
      </c>
    </row>
    <row r="545" spans="1:10" ht="84">
      <c r="A545" s="7"/>
      <c r="B545" s="7">
        <v>675</v>
      </c>
      <c r="C545" s="7" t="s">
        <v>447</v>
      </c>
      <c r="D545" s="7" t="s">
        <v>159</v>
      </c>
      <c r="E545" s="8" t="s">
        <v>700</v>
      </c>
      <c r="F545" s="7" t="s">
        <v>463</v>
      </c>
      <c r="G545" s="6" t="s">
        <v>500</v>
      </c>
      <c r="H545" s="22">
        <v>1769</v>
      </c>
      <c r="I545" s="22">
        <v>1769</v>
      </c>
      <c r="J545" s="22">
        <v>1769</v>
      </c>
    </row>
    <row r="546" spans="1:10" ht="60">
      <c r="A546" s="7"/>
      <c r="B546" s="7">
        <v>675</v>
      </c>
      <c r="C546" s="7" t="s">
        <v>447</v>
      </c>
      <c r="D546" s="7" t="s">
        <v>159</v>
      </c>
      <c r="E546" s="8" t="s">
        <v>702</v>
      </c>
      <c r="F546" s="7"/>
      <c r="G546" s="6" t="s">
        <v>703</v>
      </c>
      <c r="H546" s="22">
        <f t="shared" ref="H546:J547" si="99">H547</f>
        <v>5021.7870000000003</v>
      </c>
      <c r="I546" s="22">
        <f t="shared" si="99"/>
        <v>5021.7870000000003</v>
      </c>
      <c r="J546" s="22">
        <f t="shared" si="99"/>
        <v>5021.7870000000003</v>
      </c>
    </row>
    <row r="547" spans="1:10" ht="60">
      <c r="A547" s="7"/>
      <c r="B547" s="7">
        <v>675</v>
      </c>
      <c r="C547" s="7" t="s">
        <v>447</v>
      </c>
      <c r="D547" s="7" t="s">
        <v>159</v>
      </c>
      <c r="E547" s="8" t="s">
        <v>702</v>
      </c>
      <c r="F547" s="38" t="s">
        <v>233</v>
      </c>
      <c r="G547" s="25" t="s">
        <v>234</v>
      </c>
      <c r="H547" s="22">
        <f t="shared" si="99"/>
        <v>5021.7870000000003</v>
      </c>
      <c r="I547" s="22">
        <f t="shared" si="99"/>
        <v>5021.7870000000003</v>
      </c>
      <c r="J547" s="22">
        <f t="shared" si="99"/>
        <v>5021.7870000000003</v>
      </c>
    </row>
    <row r="548" spans="1:10" ht="84">
      <c r="A548" s="7"/>
      <c r="B548" s="7">
        <v>675</v>
      </c>
      <c r="C548" s="7" t="s">
        <v>447</v>
      </c>
      <c r="D548" s="7" t="s">
        <v>159</v>
      </c>
      <c r="E548" s="8" t="s">
        <v>702</v>
      </c>
      <c r="F548" s="7" t="s">
        <v>463</v>
      </c>
      <c r="G548" s="6" t="s">
        <v>500</v>
      </c>
      <c r="H548" s="22">
        <v>5021.7870000000003</v>
      </c>
      <c r="I548" s="22">
        <v>5021.7870000000003</v>
      </c>
      <c r="J548" s="22">
        <v>5021.7870000000003</v>
      </c>
    </row>
    <row r="549" spans="1:10" ht="84">
      <c r="A549" s="7"/>
      <c r="B549" s="7">
        <v>675</v>
      </c>
      <c r="C549" s="7" t="s">
        <v>447</v>
      </c>
      <c r="D549" s="7" t="s">
        <v>159</v>
      </c>
      <c r="E549" s="8" t="s">
        <v>704</v>
      </c>
      <c r="F549" s="7"/>
      <c r="G549" s="6" t="s">
        <v>705</v>
      </c>
      <c r="H549" s="22">
        <f>H553+H550+H556+H559+H562</f>
        <v>57116.397000000004</v>
      </c>
      <c r="I549" s="22">
        <f>I553+I550+I556+I559+I562</f>
        <v>53172.953000000001</v>
      </c>
      <c r="J549" s="22">
        <f>J553+J550+J556+J559+J562</f>
        <v>51622.174999999996</v>
      </c>
    </row>
    <row r="550" spans="1:10" ht="96">
      <c r="A550" s="7"/>
      <c r="B550" s="7">
        <v>675</v>
      </c>
      <c r="C550" s="7" t="s">
        <v>447</v>
      </c>
      <c r="D550" s="7" t="s">
        <v>159</v>
      </c>
      <c r="E550" s="8" t="s">
        <v>706</v>
      </c>
      <c r="F550" s="7"/>
      <c r="G550" s="6" t="s">
        <v>707</v>
      </c>
      <c r="H550" s="22">
        <f t="shared" ref="H550:J551" si="100">H551</f>
        <v>45941.332999999999</v>
      </c>
      <c r="I550" s="22">
        <f t="shared" si="100"/>
        <v>41997.889000000003</v>
      </c>
      <c r="J550" s="22">
        <f t="shared" si="100"/>
        <v>40447.110999999997</v>
      </c>
    </row>
    <row r="551" spans="1:10" ht="60">
      <c r="A551" s="7"/>
      <c r="B551" s="7">
        <v>675</v>
      </c>
      <c r="C551" s="7" t="s">
        <v>447</v>
      </c>
      <c r="D551" s="7" t="s">
        <v>159</v>
      </c>
      <c r="E551" s="8" t="s">
        <v>706</v>
      </c>
      <c r="F551" s="38" t="s">
        <v>233</v>
      </c>
      <c r="G551" s="25" t="s">
        <v>234</v>
      </c>
      <c r="H551" s="22">
        <f t="shared" si="100"/>
        <v>45941.332999999999</v>
      </c>
      <c r="I551" s="22">
        <f t="shared" si="100"/>
        <v>41997.889000000003</v>
      </c>
      <c r="J551" s="22">
        <f t="shared" si="100"/>
        <v>40447.110999999997</v>
      </c>
    </row>
    <row r="552" spans="1:10" ht="84">
      <c r="A552" s="7"/>
      <c r="B552" s="7">
        <v>675</v>
      </c>
      <c r="C552" s="7" t="s">
        <v>447</v>
      </c>
      <c r="D552" s="7" t="s">
        <v>159</v>
      </c>
      <c r="E552" s="8" t="s">
        <v>706</v>
      </c>
      <c r="F552" s="7" t="s">
        <v>463</v>
      </c>
      <c r="G552" s="6" t="s">
        <v>500</v>
      </c>
      <c r="H552" s="22">
        <v>45941.332999999999</v>
      </c>
      <c r="I552" s="22">
        <v>41997.889000000003</v>
      </c>
      <c r="J552" s="22">
        <v>40447.110999999997</v>
      </c>
    </row>
    <row r="553" spans="1:10" ht="48">
      <c r="A553" s="7"/>
      <c r="B553" s="7">
        <v>675</v>
      </c>
      <c r="C553" s="7" t="s">
        <v>447</v>
      </c>
      <c r="D553" s="7" t="s">
        <v>159</v>
      </c>
      <c r="E553" s="8" t="s">
        <v>708</v>
      </c>
      <c r="F553" s="7"/>
      <c r="G553" s="6" t="s">
        <v>709</v>
      </c>
      <c r="H553" s="22">
        <f t="shared" ref="H553:J554" si="101">H554</f>
        <v>8977.7999999999993</v>
      </c>
      <c r="I553" s="22">
        <f t="shared" si="101"/>
        <v>8977.7999999999993</v>
      </c>
      <c r="J553" s="22">
        <f t="shared" si="101"/>
        <v>8977.7999999999993</v>
      </c>
    </row>
    <row r="554" spans="1:10" ht="60">
      <c r="A554" s="7"/>
      <c r="B554" s="7">
        <v>675</v>
      </c>
      <c r="C554" s="7" t="s">
        <v>447</v>
      </c>
      <c r="D554" s="7" t="s">
        <v>159</v>
      </c>
      <c r="E554" s="8" t="s">
        <v>708</v>
      </c>
      <c r="F554" s="38" t="s">
        <v>233</v>
      </c>
      <c r="G554" s="25" t="s">
        <v>234</v>
      </c>
      <c r="H554" s="22">
        <f t="shared" si="101"/>
        <v>8977.7999999999993</v>
      </c>
      <c r="I554" s="22">
        <f t="shared" si="101"/>
        <v>8977.7999999999993</v>
      </c>
      <c r="J554" s="22">
        <f t="shared" si="101"/>
        <v>8977.7999999999993</v>
      </c>
    </row>
    <row r="555" spans="1:10" ht="84">
      <c r="A555" s="7"/>
      <c r="B555" s="7">
        <v>675</v>
      </c>
      <c r="C555" s="7" t="s">
        <v>447</v>
      </c>
      <c r="D555" s="7" t="s">
        <v>159</v>
      </c>
      <c r="E555" s="8" t="s">
        <v>708</v>
      </c>
      <c r="F555" s="7" t="s">
        <v>463</v>
      </c>
      <c r="G555" s="6" t="s">
        <v>500</v>
      </c>
      <c r="H555" s="22">
        <v>8977.7999999999993</v>
      </c>
      <c r="I555" s="22">
        <v>8977.7999999999993</v>
      </c>
      <c r="J555" s="22">
        <v>8977.7999999999993</v>
      </c>
    </row>
    <row r="556" spans="1:10" ht="60">
      <c r="A556" s="7"/>
      <c r="B556" s="7">
        <v>675</v>
      </c>
      <c r="C556" s="7" t="s">
        <v>447</v>
      </c>
      <c r="D556" s="7" t="s">
        <v>159</v>
      </c>
      <c r="E556" s="8" t="s">
        <v>710</v>
      </c>
      <c r="F556" s="7"/>
      <c r="G556" s="6" t="s">
        <v>711</v>
      </c>
      <c r="H556" s="22">
        <f t="shared" ref="H556:J557" si="102">H557</f>
        <v>433.959</v>
      </c>
      <c r="I556" s="22">
        <f t="shared" si="102"/>
        <v>433.959</v>
      </c>
      <c r="J556" s="22">
        <f t="shared" si="102"/>
        <v>433.959</v>
      </c>
    </row>
    <row r="557" spans="1:10" ht="60">
      <c r="A557" s="7"/>
      <c r="B557" s="7">
        <v>675</v>
      </c>
      <c r="C557" s="7" t="s">
        <v>447</v>
      </c>
      <c r="D557" s="7" t="s">
        <v>159</v>
      </c>
      <c r="E557" s="8" t="s">
        <v>710</v>
      </c>
      <c r="F557" s="38" t="s">
        <v>233</v>
      </c>
      <c r="G557" s="25" t="s">
        <v>234</v>
      </c>
      <c r="H557" s="22">
        <f t="shared" si="102"/>
        <v>433.959</v>
      </c>
      <c r="I557" s="22">
        <f t="shared" si="102"/>
        <v>433.959</v>
      </c>
      <c r="J557" s="22">
        <f t="shared" si="102"/>
        <v>433.959</v>
      </c>
    </row>
    <row r="558" spans="1:10" ht="84">
      <c r="A558" s="7"/>
      <c r="B558" s="7">
        <v>675</v>
      </c>
      <c r="C558" s="7" t="s">
        <v>447</v>
      </c>
      <c r="D558" s="7" t="s">
        <v>159</v>
      </c>
      <c r="E558" s="8" t="s">
        <v>710</v>
      </c>
      <c r="F558" s="7" t="s">
        <v>463</v>
      </c>
      <c r="G558" s="6" t="s">
        <v>500</v>
      </c>
      <c r="H558" s="22">
        <v>433.959</v>
      </c>
      <c r="I558" s="22">
        <v>433.959</v>
      </c>
      <c r="J558" s="22">
        <v>433.959</v>
      </c>
    </row>
    <row r="559" spans="1:10" ht="48">
      <c r="A559" s="7"/>
      <c r="B559" s="7">
        <v>675</v>
      </c>
      <c r="C559" s="7" t="s">
        <v>447</v>
      </c>
      <c r="D559" s="7" t="s">
        <v>159</v>
      </c>
      <c r="E559" s="8" t="s">
        <v>712</v>
      </c>
      <c r="F559" s="7"/>
      <c r="G559" s="6" t="s">
        <v>713</v>
      </c>
      <c r="H559" s="22">
        <f t="shared" ref="H559:J560" si="103">H560</f>
        <v>247.29300000000001</v>
      </c>
      <c r="I559" s="22">
        <f t="shared" si="103"/>
        <v>247.29300000000001</v>
      </c>
      <c r="J559" s="22">
        <f t="shared" si="103"/>
        <v>247.29300000000001</v>
      </c>
    </row>
    <row r="560" spans="1:10" ht="60">
      <c r="A560" s="7"/>
      <c r="B560" s="7">
        <v>675</v>
      </c>
      <c r="C560" s="7" t="s">
        <v>447</v>
      </c>
      <c r="D560" s="7" t="s">
        <v>159</v>
      </c>
      <c r="E560" s="8" t="s">
        <v>712</v>
      </c>
      <c r="F560" s="38" t="s">
        <v>233</v>
      </c>
      <c r="G560" s="25" t="s">
        <v>234</v>
      </c>
      <c r="H560" s="22">
        <f t="shared" si="103"/>
        <v>247.29300000000001</v>
      </c>
      <c r="I560" s="22">
        <f t="shared" si="103"/>
        <v>247.29300000000001</v>
      </c>
      <c r="J560" s="22">
        <f t="shared" si="103"/>
        <v>247.29300000000001</v>
      </c>
    </row>
    <row r="561" spans="1:10" ht="84">
      <c r="A561" s="7"/>
      <c r="B561" s="7">
        <v>675</v>
      </c>
      <c r="C561" s="7" t="s">
        <v>447</v>
      </c>
      <c r="D561" s="7" t="s">
        <v>159</v>
      </c>
      <c r="E561" s="8" t="s">
        <v>712</v>
      </c>
      <c r="F561" s="7" t="s">
        <v>463</v>
      </c>
      <c r="G561" s="6" t="s">
        <v>500</v>
      </c>
      <c r="H561" s="22">
        <v>247.29300000000001</v>
      </c>
      <c r="I561" s="22">
        <v>247.29300000000001</v>
      </c>
      <c r="J561" s="22">
        <v>247.29300000000001</v>
      </c>
    </row>
    <row r="562" spans="1:10" ht="60">
      <c r="A562" s="7"/>
      <c r="B562" s="7">
        <v>675</v>
      </c>
      <c r="C562" s="7" t="s">
        <v>447</v>
      </c>
      <c r="D562" s="7" t="s">
        <v>159</v>
      </c>
      <c r="E562" s="8" t="s">
        <v>714</v>
      </c>
      <c r="F562" s="7"/>
      <c r="G562" s="6" t="s">
        <v>715</v>
      </c>
      <c r="H562" s="22">
        <f t="shared" ref="H562:J563" si="104">H563</f>
        <v>1516.0119999999999</v>
      </c>
      <c r="I562" s="22">
        <f t="shared" si="104"/>
        <v>1516.0119999999999</v>
      </c>
      <c r="J562" s="22">
        <f t="shared" si="104"/>
        <v>1516.0119999999999</v>
      </c>
    </row>
    <row r="563" spans="1:10" ht="60">
      <c r="A563" s="7"/>
      <c r="B563" s="7">
        <v>675</v>
      </c>
      <c r="C563" s="7" t="s">
        <v>447</v>
      </c>
      <c r="D563" s="7" t="s">
        <v>159</v>
      </c>
      <c r="E563" s="8" t="s">
        <v>714</v>
      </c>
      <c r="F563" s="38" t="s">
        <v>233</v>
      </c>
      <c r="G563" s="25" t="s">
        <v>234</v>
      </c>
      <c r="H563" s="22">
        <f t="shared" si="104"/>
        <v>1516.0119999999999</v>
      </c>
      <c r="I563" s="22">
        <f t="shared" si="104"/>
        <v>1516.0119999999999</v>
      </c>
      <c r="J563" s="22">
        <f t="shared" si="104"/>
        <v>1516.0119999999999</v>
      </c>
    </row>
    <row r="564" spans="1:10" ht="84">
      <c r="A564" s="7"/>
      <c r="B564" s="7">
        <v>675</v>
      </c>
      <c r="C564" s="7" t="s">
        <v>447</v>
      </c>
      <c r="D564" s="7" t="s">
        <v>159</v>
      </c>
      <c r="E564" s="8" t="s">
        <v>714</v>
      </c>
      <c r="F564" s="7" t="s">
        <v>463</v>
      </c>
      <c r="G564" s="6" t="s">
        <v>500</v>
      </c>
      <c r="H564" s="22">
        <v>1516.0119999999999</v>
      </c>
      <c r="I564" s="22">
        <v>1516.0119999999999</v>
      </c>
      <c r="J564" s="22">
        <v>1516.0119999999999</v>
      </c>
    </row>
    <row r="565" spans="1:10" ht="72">
      <c r="A565" s="7"/>
      <c r="B565" s="7">
        <v>675</v>
      </c>
      <c r="C565" s="7" t="s">
        <v>447</v>
      </c>
      <c r="D565" s="7" t="s">
        <v>159</v>
      </c>
      <c r="E565" s="8" t="s">
        <v>716</v>
      </c>
      <c r="F565" s="7"/>
      <c r="G565" s="6" t="s">
        <v>717</v>
      </c>
      <c r="H565" s="22">
        <f>H569+H566</f>
        <v>1250.806</v>
      </c>
      <c r="I565" s="22">
        <f>I569+I566</f>
        <v>1250.806</v>
      </c>
      <c r="J565" s="22">
        <f>J569+J566</f>
        <v>1250.806</v>
      </c>
    </row>
    <row r="566" spans="1:10" ht="60">
      <c r="A566" s="7"/>
      <c r="B566" s="7">
        <v>675</v>
      </c>
      <c r="C566" s="7" t="s">
        <v>447</v>
      </c>
      <c r="D566" s="7" t="s">
        <v>159</v>
      </c>
      <c r="E566" s="8" t="s">
        <v>718</v>
      </c>
      <c r="F566" s="7"/>
      <c r="G566" s="6" t="s">
        <v>719</v>
      </c>
      <c r="H566" s="55">
        <f t="shared" ref="H566:J567" si="105">H567</f>
        <v>620.4</v>
      </c>
      <c r="I566" s="55">
        <f t="shared" si="105"/>
        <v>620.4</v>
      </c>
      <c r="J566" s="55">
        <f t="shared" si="105"/>
        <v>620.4</v>
      </c>
    </row>
    <row r="567" spans="1:10" ht="60">
      <c r="A567" s="7"/>
      <c r="B567" s="7">
        <v>675</v>
      </c>
      <c r="C567" s="7" t="s">
        <v>447</v>
      </c>
      <c r="D567" s="7" t="s">
        <v>159</v>
      </c>
      <c r="E567" s="8" t="s">
        <v>718</v>
      </c>
      <c r="F567" s="38" t="s">
        <v>233</v>
      </c>
      <c r="G567" s="25" t="s">
        <v>234</v>
      </c>
      <c r="H567" s="55">
        <f t="shared" si="105"/>
        <v>620.4</v>
      </c>
      <c r="I567" s="55">
        <f t="shared" si="105"/>
        <v>620.4</v>
      </c>
      <c r="J567" s="55">
        <f t="shared" si="105"/>
        <v>620.4</v>
      </c>
    </row>
    <row r="568" spans="1:10" ht="36">
      <c r="A568" s="7"/>
      <c r="B568" s="7">
        <v>675</v>
      </c>
      <c r="C568" s="7" t="s">
        <v>447</v>
      </c>
      <c r="D568" s="7" t="s">
        <v>159</v>
      </c>
      <c r="E568" s="8" t="s">
        <v>718</v>
      </c>
      <c r="F568" s="7">
        <v>612</v>
      </c>
      <c r="G568" s="6" t="s">
        <v>413</v>
      </c>
      <c r="H568" s="55">
        <v>620.4</v>
      </c>
      <c r="I568" s="55">
        <v>620.4</v>
      </c>
      <c r="J568" s="55">
        <v>620.4</v>
      </c>
    </row>
    <row r="569" spans="1:10" ht="84">
      <c r="A569" s="7"/>
      <c r="B569" s="7">
        <v>675</v>
      </c>
      <c r="C569" s="7" t="s">
        <v>447</v>
      </c>
      <c r="D569" s="7" t="s">
        <v>159</v>
      </c>
      <c r="E569" s="8" t="s">
        <v>720</v>
      </c>
      <c r="F569" s="7"/>
      <c r="G569" s="6" t="s">
        <v>721</v>
      </c>
      <c r="H569" s="22">
        <f t="shared" ref="H569:J570" si="106">H570</f>
        <v>630.40599999999995</v>
      </c>
      <c r="I569" s="22">
        <f t="shared" si="106"/>
        <v>630.40599999999995</v>
      </c>
      <c r="J569" s="22">
        <f t="shared" si="106"/>
        <v>630.40599999999995</v>
      </c>
    </row>
    <row r="570" spans="1:10" ht="60">
      <c r="A570" s="7"/>
      <c r="B570" s="7">
        <v>675</v>
      </c>
      <c r="C570" s="7" t="s">
        <v>447</v>
      </c>
      <c r="D570" s="7" t="s">
        <v>159</v>
      </c>
      <c r="E570" s="8" t="s">
        <v>720</v>
      </c>
      <c r="F570" s="38" t="s">
        <v>233</v>
      </c>
      <c r="G570" s="25" t="s">
        <v>234</v>
      </c>
      <c r="H570" s="22">
        <f t="shared" si="106"/>
        <v>630.40599999999995</v>
      </c>
      <c r="I570" s="22">
        <f t="shared" si="106"/>
        <v>630.40599999999995</v>
      </c>
      <c r="J570" s="22">
        <f t="shared" si="106"/>
        <v>630.40599999999995</v>
      </c>
    </row>
    <row r="571" spans="1:10" ht="36">
      <c r="A571" s="7"/>
      <c r="B571" s="7">
        <v>675</v>
      </c>
      <c r="C571" s="7" t="s">
        <v>447</v>
      </c>
      <c r="D571" s="7" t="s">
        <v>159</v>
      </c>
      <c r="E571" s="8" t="s">
        <v>720</v>
      </c>
      <c r="F571" s="7">
        <v>612</v>
      </c>
      <c r="G571" s="6" t="s">
        <v>413</v>
      </c>
      <c r="H571" s="22">
        <v>630.40599999999995</v>
      </c>
      <c r="I571" s="22">
        <v>630.40599999999995</v>
      </c>
      <c r="J571" s="22">
        <v>630.40599999999995</v>
      </c>
    </row>
    <row r="572" spans="1:10" ht="36">
      <c r="A572" s="7"/>
      <c r="B572" s="7">
        <v>675</v>
      </c>
      <c r="C572" s="7" t="s">
        <v>447</v>
      </c>
      <c r="D572" s="7" t="s">
        <v>159</v>
      </c>
      <c r="E572" s="8" t="s">
        <v>128</v>
      </c>
      <c r="F572" s="7"/>
      <c r="G572" s="6" t="s">
        <v>722</v>
      </c>
      <c r="H572" s="22">
        <f>H573+H576</f>
        <v>84147.7</v>
      </c>
      <c r="I572" s="22">
        <f>I573+I576</f>
        <v>84217.900000000009</v>
      </c>
      <c r="J572" s="22">
        <f>J573+J576</f>
        <v>84217.900000000009</v>
      </c>
    </row>
    <row r="573" spans="1:10" ht="108">
      <c r="A573" s="7"/>
      <c r="B573" s="7">
        <v>675</v>
      </c>
      <c r="C573" s="7" t="s">
        <v>447</v>
      </c>
      <c r="D573" s="7" t="s">
        <v>159</v>
      </c>
      <c r="E573" s="8" t="s">
        <v>79</v>
      </c>
      <c r="F573" s="7"/>
      <c r="G573" s="6" t="s">
        <v>723</v>
      </c>
      <c r="H573" s="22">
        <f t="shared" ref="H573:J574" si="107">H574</f>
        <v>7433.9</v>
      </c>
      <c r="I573" s="22">
        <f t="shared" si="107"/>
        <v>7504.1</v>
      </c>
      <c r="J573" s="22">
        <f t="shared" si="107"/>
        <v>7504.1</v>
      </c>
    </row>
    <row r="574" spans="1:10" ht="60">
      <c r="A574" s="7"/>
      <c r="B574" s="7">
        <v>675</v>
      </c>
      <c r="C574" s="7" t="s">
        <v>447</v>
      </c>
      <c r="D574" s="7" t="s">
        <v>159</v>
      </c>
      <c r="E574" s="8" t="s">
        <v>79</v>
      </c>
      <c r="F574" s="38" t="s">
        <v>233</v>
      </c>
      <c r="G574" s="25" t="s">
        <v>234</v>
      </c>
      <c r="H574" s="22">
        <f t="shared" si="107"/>
        <v>7433.9</v>
      </c>
      <c r="I574" s="22">
        <f t="shared" si="107"/>
        <v>7504.1</v>
      </c>
      <c r="J574" s="22">
        <f t="shared" si="107"/>
        <v>7504.1</v>
      </c>
    </row>
    <row r="575" spans="1:10" ht="84">
      <c r="A575" s="7"/>
      <c r="B575" s="7">
        <v>675</v>
      </c>
      <c r="C575" s="7" t="s">
        <v>447</v>
      </c>
      <c r="D575" s="7" t="s">
        <v>159</v>
      </c>
      <c r="E575" s="8" t="s">
        <v>79</v>
      </c>
      <c r="F575" s="7" t="s">
        <v>463</v>
      </c>
      <c r="G575" s="6" t="s">
        <v>500</v>
      </c>
      <c r="H575" s="22">
        <v>7433.9</v>
      </c>
      <c r="I575" s="22">
        <v>7504.1</v>
      </c>
      <c r="J575" s="22">
        <v>7504.1</v>
      </c>
    </row>
    <row r="576" spans="1:10" ht="108">
      <c r="A576" s="7"/>
      <c r="B576" s="7">
        <v>675</v>
      </c>
      <c r="C576" s="7" t="s">
        <v>447</v>
      </c>
      <c r="D576" s="7" t="s">
        <v>159</v>
      </c>
      <c r="E576" s="8" t="s">
        <v>80</v>
      </c>
      <c r="F576" s="7"/>
      <c r="G576" s="6" t="s">
        <v>697</v>
      </c>
      <c r="H576" s="22">
        <f t="shared" ref="H576:J577" si="108">H577</f>
        <v>76713.8</v>
      </c>
      <c r="I576" s="22">
        <f t="shared" si="108"/>
        <v>76713.8</v>
      </c>
      <c r="J576" s="22">
        <f t="shared" si="108"/>
        <v>76713.8</v>
      </c>
    </row>
    <row r="577" spans="1:12" ht="60">
      <c r="A577" s="7"/>
      <c r="B577" s="7">
        <v>675</v>
      </c>
      <c r="C577" s="7" t="s">
        <v>447</v>
      </c>
      <c r="D577" s="7" t="s">
        <v>159</v>
      </c>
      <c r="E577" s="8" t="s">
        <v>80</v>
      </c>
      <c r="F577" s="38" t="s">
        <v>233</v>
      </c>
      <c r="G577" s="25" t="s">
        <v>234</v>
      </c>
      <c r="H577" s="22">
        <f t="shared" si="108"/>
        <v>76713.8</v>
      </c>
      <c r="I577" s="22">
        <f t="shared" si="108"/>
        <v>76713.8</v>
      </c>
      <c r="J577" s="22">
        <f t="shared" si="108"/>
        <v>76713.8</v>
      </c>
    </row>
    <row r="578" spans="1:12" ht="108">
      <c r="A578" s="7"/>
      <c r="B578" s="7">
        <v>675</v>
      </c>
      <c r="C578" s="7" t="s">
        <v>447</v>
      </c>
      <c r="D578" s="7" t="s">
        <v>159</v>
      </c>
      <c r="E578" s="8" t="s">
        <v>80</v>
      </c>
      <c r="F578" s="7" t="s">
        <v>463</v>
      </c>
      <c r="G578" s="6" t="s">
        <v>236</v>
      </c>
      <c r="H578" s="22">
        <v>76713.8</v>
      </c>
      <c r="I578" s="22">
        <v>76713.8</v>
      </c>
      <c r="J578" s="22">
        <v>76713.8</v>
      </c>
    </row>
    <row r="579" spans="1:12" ht="48">
      <c r="A579" s="7"/>
      <c r="B579" s="7">
        <v>675</v>
      </c>
      <c r="C579" s="7" t="s">
        <v>447</v>
      </c>
      <c r="D579" s="7" t="s">
        <v>159</v>
      </c>
      <c r="E579" s="8" t="s">
        <v>81</v>
      </c>
      <c r="F579" s="7"/>
      <c r="G579" s="6" t="s">
        <v>95</v>
      </c>
      <c r="H579" s="22">
        <f>H580</f>
        <v>10595.706</v>
      </c>
      <c r="I579" s="22">
        <f t="shared" ref="I579:J581" si="109">I580</f>
        <v>0</v>
      </c>
      <c r="J579" s="22">
        <f t="shared" si="109"/>
        <v>0</v>
      </c>
    </row>
    <row r="580" spans="1:12" ht="60">
      <c r="A580" s="7"/>
      <c r="B580" s="7">
        <v>675</v>
      </c>
      <c r="C580" s="7" t="s">
        <v>447</v>
      </c>
      <c r="D580" s="7" t="s">
        <v>159</v>
      </c>
      <c r="E580" s="8" t="s">
        <v>96</v>
      </c>
      <c r="F580" s="28"/>
      <c r="G580" s="6" t="s">
        <v>19</v>
      </c>
      <c r="H580" s="22">
        <f>H581</f>
        <v>10595.706</v>
      </c>
      <c r="I580" s="22">
        <f t="shared" si="109"/>
        <v>0</v>
      </c>
      <c r="J580" s="22">
        <f t="shared" si="109"/>
        <v>0</v>
      </c>
    </row>
    <row r="581" spans="1:12" ht="60">
      <c r="A581" s="7"/>
      <c r="B581" s="7">
        <v>675</v>
      </c>
      <c r="C581" s="7" t="s">
        <v>447</v>
      </c>
      <c r="D581" s="7" t="s">
        <v>159</v>
      </c>
      <c r="E581" s="8" t="s">
        <v>96</v>
      </c>
      <c r="F581" s="38" t="s">
        <v>233</v>
      </c>
      <c r="G581" s="25" t="s">
        <v>234</v>
      </c>
      <c r="H581" s="22">
        <f>H582</f>
        <v>10595.706</v>
      </c>
      <c r="I581" s="22">
        <f t="shared" si="109"/>
        <v>0</v>
      </c>
      <c r="J581" s="22">
        <f t="shared" si="109"/>
        <v>0</v>
      </c>
    </row>
    <row r="582" spans="1:12" ht="36">
      <c r="A582" s="7"/>
      <c r="B582" s="7">
        <v>675</v>
      </c>
      <c r="C582" s="7" t="s">
        <v>447</v>
      </c>
      <c r="D582" s="7" t="s">
        <v>159</v>
      </c>
      <c r="E582" s="8" t="s">
        <v>96</v>
      </c>
      <c r="F582" s="7">
        <v>612</v>
      </c>
      <c r="G582" s="6" t="s">
        <v>413</v>
      </c>
      <c r="H582" s="22">
        <v>10595.706</v>
      </c>
      <c r="I582" s="22">
        <v>0</v>
      </c>
      <c r="J582" s="22">
        <v>0</v>
      </c>
    </row>
    <row r="583" spans="1:12" ht="48">
      <c r="A583" s="7"/>
      <c r="B583" s="7">
        <v>675</v>
      </c>
      <c r="C583" s="7" t="s">
        <v>447</v>
      </c>
      <c r="D583" s="7" t="s">
        <v>159</v>
      </c>
      <c r="E583" s="8" t="s">
        <v>133</v>
      </c>
      <c r="F583" s="7"/>
      <c r="G583" s="6" t="s">
        <v>129</v>
      </c>
      <c r="H583" s="22">
        <f>H584</f>
        <v>26103.657999999999</v>
      </c>
      <c r="I583" s="22">
        <f>I584</f>
        <v>0</v>
      </c>
      <c r="J583" s="22">
        <f>J584</f>
        <v>0</v>
      </c>
    </row>
    <row r="584" spans="1:12" ht="108">
      <c r="A584" s="7"/>
      <c r="B584" s="7">
        <v>675</v>
      </c>
      <c r="C584" s="7" t="s">
        <v>447</v>
      </c>
      <c r="D584" s="7" t="s">
        <v>159</v>
      </c>
      <c r="E584" s="10" t="s">
        <v>97</v>
      </c>
      <c r="F584" s="7"/>
      <c r="G584" s="68" t="s">
        <v>456</v>
      </c>
      <c r="H584" s="22">
        <f t="shared" ref="H584:J585" si="110">H585</f>
        <v>26103.657999999999</v>
      </c>
      <c r="I584" s="22">
        <f t="shared" si="110"/>
        <v>0</v>
      </c>
      <c r="J584" s="22">
        <f t="shared" si="110"/>
        <v>0</v>
      </c>
      <c r="K584" s="22">
        <f>K585</f>
        <v>0</v>
      </c>
      <c r="L584" s="22">
        <f>L585</f>
        <v>0</v>
      </c>
    </row>
    <row r="585" spans="1:12" ht="48">
      <c r="A585" s="7"/>
      <c r="B585" s="7">
        <v>675</v>
      </c>
      <c r="C585" s="7" t="s">
        <v>447</v>
      </c>
      <c r="D585" s="7" t="s">
        <v>159</v>
      </c>
      <c r="E585" s="10" t="s">
        <v>97</v>
      </c>
      <c r="F585" s="24" t="s">
        <v>182</v>
      </c>
      <c r="G585" s="25" t="s">
        <v>183</v>
      </c>
      <c r="H585" s="22">
        <f>H586</f>
        <v>26103.657999999999</v>
      </c>
      <c r="I585" s="22">
        <f t="shared" si="110"/>
        <v>0</v>
      </c>
      <c r="J585" s="22">
        <f t="shared" si="110"/>
        <v>0</v>
      </c>
    </row>
    <row r="586" spans="1:12" ht="60">
      <c r="A586" s="7"/>
      <c r="B586" s="7">
        <v>675</v>
      </c>
      <c r="C586" s="7" t="s">
        <v>447</v>
      </c>
      <c r="D586" s="7" t="s">
        <v>159</v>
      </c>
      <c r="E586" s="10" t="s">
        <v>97</v>
      </c>
      <c r="F586" s="7">
        <v>243</v>
      </c>
      <c r="G586" s="6" t="s">
        <v>383</v>
      </c>
      <c r="H586" s="22">
        <v>26103.657999999999</v>
      </c>
      <c r="I586" s="22">
        <v>0</v>
      </c>
      <c r="J586" s="22">
        <v>0</v>
      </c>
    </row>
    <row r="587" spans="1:12" ht="24">
      <c r="A587" s="7"/>
      <c r="B587" s="7">
        <v>675</v>
      </c>
      <c r="C587" s="15" t="s">
        <v>447</v>
      </c>
      <c r="D587" s="15" t="s">
        <v>180</v>
      </c>
      <c r="E587" s="15"/>
      <c r="F587" s="28"/>
      <c r="G587" s="17" t="s">
        <v>724</v>
      </c>
      <c r="H587" s="18">
        <f t="shared" ref="H587:J588" si="111">H588</f>
        <v>134702.93300000002</v>
      </c>
      <c r="I587" s="18">
        <f t="shared" si="111"/>
        <v>139443.45800000001</v>
      </c>
      <c r="J587" s="18">
        <f t="shared" si="111"/>
        <v>143443.45800000001</v>
      </c>
    </row>
    <row r="588" spans="1:12" ht="72">
      <c r="A588" s="7"/>
      <c r="B588" s="7">
        <v>675</v>
      </c>
      <c r="C588" s="8" t="s">
        <v>447</v>
      </c>
      <c r="D588" s="8" t="s">
        <v>180</v>
      </c>
      <c r="E588" s="16" t="s">
        <v>450</v>
      </c>
      <c r="F588" s="19"/>
      <c r="G588" s="20" t="s">
        <v>451</v>
      </c>
      <c r="H588" s="22">
        <f t="shared" si="111"/>
        <v>134702.93300000002</v>
      </c>
      <c r="I588" s="22">
        <f t="shared" si="111"/>
        <v>139443.45800000001</v>
      </c>
      <c r="J588" s="22">
        <f t="shared" si="111"/>
        <v>143443.45800000001</v>
      </c>
    </row>
    <row r="589" spans="1:12" ht="48">
      <c r="A589" s="7"/>
      <c r="B589" s="7">
        <v>675</v>
      </c>
      <c r="C589" s="8" t="s">
        <v>447</v>
      </c>
      <c r="D589" s="8" t="s">
        <v>180</v>
      </c>
      <c r="E589" s="8" t="s">
        <v>457</v>
      </c>
      <c r="F589" s="7"/>
      <c r="G589" s="6" t="s">
        <v>458</v>
      </c>
      <c r="H589" s="22">
        <f>H590+H609+H613</f>
        <v>134702.93300000002</v>
      </c>
      <c r="I589" s="22">
        <f>I590+I609+I613</f>
        <v>139443.45800000001</v>
      </c>
      <c r="J589" s="22">
        <f>J590+J609+J613</f>
        <v>143443.45800000001</v>
      </c>
      <c r="K589" s="22">
        <f>K590+K609+K613</f>
        <v>0</v>
      </c>
      <c r="L589" s="22">
        <f>L590+L609+L613</f>
        <v>0</v>
      </c>
    </row>
    <row r="590" spans="1:12" ht="108">
      <c r="A590" s="7"/>
      <c r="B590" s="7">
        <v>675</v>
      </c>
      <c r="C590" s="8" t="s">
        <v>447</v>
      </c>
      <c r="D590" s="8" t="s">
        <v>180</v>
      </c>
      <c r="E590" s="8" t="s">
        <v>459</v>
      </c>
      <c r="F590" s="7"/>
      <c r="G590" s="6" t="s">
        <v>460</v>
      </c>
      <c r="H590" s="22">
        <f>H591+H597+H600+H594+H603+H606</f>
        <v>132717.783</v>
      </c>
      <c r="I590" s="22">
        <f>I591+I597+I600+I594+I603+I606</f>
        <v>138611.943</v>
      </c>
      <c r="J590" s="22">
        <f>J591+J597+J600+J594+J603+J606</f>
        <v>142611.943</v>
      </c>
    </row>
    <row r="591" spans="1:12" ht="48">
      <c r="A591" s="7"/>
      <c r="B591" s="7">
        <v>675</v>
      </c>
      <c r="C591" s="8" t="s">
        <v>447</v>
      </c>
      <c r="D591" s="8" t="s">
        <v>180</v>
      </c>
      <c r="E591" s="8" t="s">
        <v>725</v>
      </c>
      <c r="F591" s="7"/>
      <c r="G591" s="6" t="s">
        <v>726</v>
      </c>
      <c r="H591" s="22">
        <f t="shared" ref="H591:J592" si="112">H592</f>
        <v>75637.951000000001</v>
      </c>
      <c r="I591" s="22">
        <f t="shared" si="112"/>
        <v>78637.951000000001</v>
      </c>
      <c r="J591" s="22">
        <f t="shared" si="112"/>
        <v>80637.951000000001</v>
      </c>
    </row>
    <row r="592" spans="1:12" ht="60">
      <c r="A592" s="7"/>
      <c r="B592" s="7">
        <v>675</v>
      </c>
      <c r="C592" s="8" t="s">
        <v>447</v>
      </c>
      <c r="D592" s="8" t="s">
        <v>180</v>
      </c>
      <c r="E592" s="8" t="s">
        <v>725</v>
      </c>
      <c r="F592" s="38" t="s">
        <v>233</v>
      </c>
      <c r="G592" s="25" t="s">
        <v>234</v>
      </c>
      <c r="H592" s="22">
        <f t="shared" si="112"/>
        <v>75637.951000000001</v>
      </c>
      <c r="I592" s="22">
        <f t="shared" si="112"/>
        <v>78637.951000000001</v>
      </c>
      <c r="J592" s="22">
        <f t="shared" si="112"/>
        <v>80637.951000000001</v>
      </c>
    </row>
    <row r="593" spans="1:10" ht="108">
      <c r="A593" s="7"/>
      <c r="B593" s="7">
        <v>675</v>
      </c>
      <c r="C593" s="8" t="s">
        <v>447</v>
      </c>
      <c r="D593" s="8" t="s">
        <v>180</v>
      </c>
      <c r="E593" s="8" t="s">
        <v>725</v>
      </c>
      <c r="F593" s="7" t="s">
        <v>463</v>
      </c>
      <c r="G593" s="6" t="s">
        <v>236</v>
      </c>
      <c r="H593" s="22">
        <v>75637.951000000001</v>
      </c>
      <c r="I593" s="22">
        <v>78637.951000000001</v>
      </c>
      <c r="J593" s="22">
        <v>80637.951000000001</v>
      </c>
    </row>
    <row r="594" spans="1:10" ht="72">
      <c r="A594" s="7"/>
      <c r="B594" s="7">
        <v>675</v>
      </c>
      <c r="C594" s="8" t="s">
        <v>447</v>
      </c>
      <c r="D594" s="8" t="s">
        <v>180</v>
      </c>
      <c r="E594" s="8" t="s">
        <v>727</v>
      </c>
      <c r="F594" s="7"/>
      <c r="G594" s="6" t="s">
        <v>728</v>
      </c>
      <c r="H594" s="22">
        <f t="shared" ref="H594:J595" si="113">H595</f>
        <v>1100</v>
      </c>
      <c r="I594" s="22">
        <f t="shared" si="113"/>
        <v>8325</v>
      </c>
      <c r="J594" s="22">
        <f t="shared" si="113"/>
        <v>10325</v>
      </c>
    </row>
    <row r="595" spans="1:10" ht="60">
      <c r="A595" s="7"/>
      <c r="B595" s="7">
        <v>675</v>
      </c>
      <c r="C595" s="8" t="s">
        <v>447</v>
      </c>
      <c r="D595" s="8" t="s">
        <v>180</v>
      </c>
      <c r="E595" s="8" t="s">
        <v>727</v>
      </c>
      <c r="F595" s="38" t="s">
        <v>233</v>
      </c>
      <c r="G595" s="25" t="s">
        <v>234</v>
      </c>
      <c r="H595" s="22">
        <f t="shared" si="113"/>
        <v>1100</v>
      </c>
      <c r="I595" s="22">
        <f t="shared" si="113"/>
        <v>8325</v>
      </c>
      <c r="J595" s="22">
        <f t="shared" si="113"/>
        <v>10325</v>
      </c>
    </row>
    <row r="596" spans="1:10" ht="36">
      <c r="A596" s="7"/>
      <c r="B596" s="7">
        <v>675</v>
      </c>
      <c r="C596" s="8" t="s">
        <v>447</v>
      </c>
      <c r="D596" s="8" t="s">
        <v>180</v>
      </c>
      <c r="E596" s="8" t="s">
        <v>727</v>
      </c>
      <c r="F596" s="7">
        <v>612</v>
      </c>
      <c r="G596" s="6" t="s">
        <v>413</v>
      </c>
      <c r="H596" s="22">
        <v>1100</v>
      </c>
      <c r="I596" s="22">
        <v>8325</v>
      </c>
      <c r="J596" s="22">
        <v>10325</v>
      </c>
    </row>
    <row r="597" spans="1:10" ht="84">
      <c r="A597" s="7"/>
      <c r="B597" s="7">
        <v>675</v>
      </c>
      <c r="C597" s="8" t="s">
        <v>447</v>
      </c>
      <c r="D597" s="8" t="s">
        <v>180</v>
      </c>
      <c r="E597" s="8" t="s">
        <v>461</v>
      </c>
      <c r="F597" s="7"/>
      <c r="G597" s="6" t="s">
        <v>462</v>
      </c>
      <c r="H597" s="22">
        <f t="shared" ref="H597:J598" si="114">H598</f>
        <v>42926.712</v>
      </c>
      <c r="I597" s="22">
        <f t="shared" si="114"/>
        <v>42926.712</v>
      </c>
      <c r="J597" s="22">
        <f t="shared" si="114"/>
        <v>42926.712</v>
      </c>
    </row>
    <row r="598" spans="1:10" ht="60">
      <c r="A598" s="7"/>
      <c r="B598" s="7">
        <v>675</v>
      </c>
      <c r="C598" s="8" t="s">
        <v>447</v>
      </c>
      <c r="D598" s="8" t="s">
        <v>180</v>
      </c>
      <c r="E598" s="8" t="s">
        <v>461</v>
      </c>
      <c r="F598" s="24" t="s">
        <v>233</v>
      </c>
      <c r="G598" s="25" t="s">
        <v>234</v>
      </c>
      <c r="H598" s="22">
        <f>H599</f>
        <v>42926.712</v>
      </c>
      <c r="I598" s="22">
        <f>I599</f>
        <v>42926.712</v>
      </c>
      <c r="J598" s="22">
        <f t="shared" si="114"/>
        <v>42926.712</v>
      </c>
    </row>
    <row r="599" spans="1:10" ht="108">
      <c r="A599" s="7"/>
      <c r="B599" s="7">
        <v>675</v>
      </c>
      <c r="C599" s="8" t="s">
        <v>447</v>
      </c>
      <c r="D599" s="8" t="s">
        <v>180</v>
      </c>
      <c r="E599" s="8" t="s">
        <v>461</v>
      </c>
      <c r="F599" s="7" t="s">
        <v>463</v>
      </c>
      <c r="G599" s="6" t="s">
        <v>236</v>
      </c>
      <c r="H599" s="22">
        <v>42926.712</v>
      </c>
      <c r="I599" s="22">
        <v>42926.712</v>
      </c>
      <c r="J599" s="22">
        <v>42926.712</v>
      </c>
    </row>
    <row r="600" spans="1:10" ht="84">
      <c r="A600" s="7"/>
      <c r="B600" s="7">
        <v>675</v>
      </c>
      <c r="C600" s="8" t="s">
        <v>447</v>
      </c>
      <c r="D600" s="8" t="s">
        <v>180</v>
      </c>
      <c r="E600" s="8" t="s">
        <v>466</v>
      </c>
      <c r="F600" s="7"/>
      <c r="G600" s="6" t="s">
        <v>467</v>
      </c>
      <c r="H600" s="22">
        <f t="shared" ref="H600:J601" si="115">H601</f>
        <v>433.60300000000001</v>
      </c>
      <c r="I600" s="22">
        <f t="shared" si="115"/>
        <v>433.60300000000001</v>
      </c>
      <c r="J600" s="22">
        <f t="shared" si="115"/>
        <v>433.60300000000001</v>
      </c>
    </row>
    <row r="601" spans="1:10" ht="60">
      <c r="A601" s="7"/>
      <c r="B601" s="7">
        <v>675</v>
      </c>
      <c r="C601" s="8" t="s">
        <v>447</v>
      </c>
      <c r="D601" s="8" t="s">
        <v>180</v>
      </c>
      <c r="E601" s="8" t="s">
        <v>466</v>
      </c>
      <c r="F601" s="24" t="s">
        <v>233</v>
      </c>
      <c r="G601" s="25" t="s">
        <v>234</v>
      </c>
      <c r="H601" s="22">
        <f t="shared" si="115"/>
        <v>433.60300000000001</v>
      </c>
      <c r="I601" s="22">
        <f t="shared" si="115"/>
        <v>433.60300000000001</v>
      </c>
      <c r="J601" s="22">
        <f t="shared" si="115"/>
        <v>433.60300000000001</v>
      </c>
    </row>
    <row r="602" spans="1:10" ht="108">
      <c r="A602" s="7"/>
      <c r="B602" s="7">
        <v>675</v>
      </c>
      <c r="C602" s="8" t="s">
        <v>447</v>
      </c>
      <c r="D602" s="8" t="s">
        <v>180</v>
      </c>
      <c r="E602" s="8" t="s">
        <v>466</v>
      </c>
      <c r="F602" s="7" t="s">
        <v>463</v>
      </c>
      <c r="G602" s="6" t="s">
        <v>236</v>
      </c>
      <c r="H602" s="22">
        <v>433.60300000000001</v>
      </c>
      <c r="I602" s="22">
        <v>433.60300000000001</v>
      </c>
      <c r="J602" s="22">
        <v>433.60300000000001</v>
      </c>
    </row>
    <row r="603" spans="1:10" ht="84">
      <c r="A603" s="7"/>
      <c r="B603" s="7">
        <v>675</v>
      </c>
      <c r="C603" s="8" t="s">
        <v>447</v>
      </c>
      <c r="D603" s="8" t="s">
        <v>180</v>
      </c>
      <c r="E603" s="82" t="s">
        <v>729</v>
      </c>
      <c r="F603" s="7"/>
      <c r="G603" s="6" t="s">
        <v>730</v>
      </c>
      <c r="H603" s="22">
        <f t="shared" ref="H603:J604" si="116">H604</f>
        <v>8288.6769999999997</v>
      </c>
      <c r="I603" s="22">
        <f t="shared" si="116"/>
        <v>8288.6769999999997</v>
      </c>
      <c r="J603" s="22">
        <f t="shared" si="116"/>
        <v>8288.6769999999997</v>
      </c>
    </row>
    <row r="604" spans="1:10" ht="60">
      <c r="A604" s="7"/>
      <c r="B604" s="7">
        <v>675</v>
      </c>
      <c r="C604" s="8" t="s">
        <v>447</v>
      </c>
      <c r="D604" s="8" t="s">
        <v>180</v>
      </c>
      <c r="E604" s="82" t="s">
        <v>729</v>
      </c>
      <c r="F604" s="24" t="s">
        <v>233</v>
      </c>
      <c r="G604" s="25" t="s">
        <v>234</v>
      </c>
      <c r="H604" s="22">
        <f t="shared" si="116"/>
        <v>8288.6769999999997</v>
      </c>
      <c r="I604" s="22">
        <f t="shared" si="116"/>
        <v>8288.6769999999997</v>
      </c>
      <c r="J604" s="22">
        <f t="shared" si="116"/>
        <v>8288.6769999999997</v>
      </c>
    </row>
    <row r="605" spans="1:10" ht="108">
      <c r="A605" s="7"/>
      <c r="B605" s="7">
        <v>675</v>
      </c>
      <c r="C605" s="8" t="s">
        <v>447</v>
      </c>
      <c r="D605" s="8" t="s">
        <v>180</v>
      </c>
      <c r="E605" s="82" t="s">
        <v>729</v>
      </c>
      <c r="F605" s="7" t="s">
        <v>463</v>
      </c>
      <c r="G605" s="6" t="s">
        <v>236</v>
      </c>
      <c r="H605" s="22">
        <v>8288.6769999999997</v>
      </c>
      <c r="I605" s="22">
        <v>8288.6769999999997</v>
      </c>
      <c r="J605" s="22">
        <v>8288.6769999999997</v>
      </c>
    </row>
    <row r="606" spans="1:10" ht="60">
      <c r="A606" s="7"/>
      <c r="B606" s="7">
        <v>675</v>
      </c>
      <c r="C606" s="8" t="s">
        <v>447</v>
      </c>
      <c r="D606" s="8" t="s">
        <v>180</v>
      </c>
      <c r="E606" s="82" t="s">
        <v>731</v>
      </c>
      <c r="F606" s="7"/>
      <c r="G606" s="6" t="s">
        <v>671</v>
      </c>
      <c r="H606" s="22">
        <f t="shared" ref="H606:J607" si="117">H607</f>
        <v>4330.84</v>
      </c>
      <c r="I606" s="22">
        <f t="shared" si="117"/>
        <v>0</v>
      </c>
      <c r="J606" s="22">
        <f t="shared" si="117"/>
        <v>0</v>
      </c>
    </row>
    <row r="607" spans="1:10" ht="60">
      <c r="A607" s="7"/>
      <c r="B607" s="7">
        <v>675</v>
      </c>
      <c r="C607" s="8" t="s">
        <v>447</v>
      </c>
      <c r="D607" s="8" t="s">
        <v>180</v>
      </c>
      <c r="E607" s="82" t="s">
        <v>731</v>
      </c>
      <c r="F607" s="24" t="s">
        <v>233</v>
      </c>
      <c r="G607" s="25" t="s">
        <v>234</v>
      </c>
      <c r="H607" s="22">
        <f t="shared" si="117"/>
        <v>4330.84</v>
      </c>
      <c r="I607" s="22">
        <f t="shared" si="117"/>
        <v>0</v>
      </c>
      <c r="J607" s="22">
        <f t="shared" si="117"/>
        <v>0</v>
      </c>
    </row>
    <row r="608" spans="1:10" ht="36">
      <c r="A608" s="7"/>
      <c r="B608" s="7">
        <v>675</v>
      </c>
      <c r="C608" s="8" t="s">
        <v>447</v>
      </c>
      <c r="D608" s="8" t="s">
        <v>180</v>
      </c>
      <c r="E608" s="82" t="s">
        <v>731</v>
      </c>
      <c r="F608" s="7">
        <v>612</v>
      </c>
      <c r="G608" s="6" t="s">
        <v>413</v>
      </c>
      <c r="H608" s="22">
        <v>4330.84</v>
      </c>
      <c r="I608" s="22">
        <v>0</v>
      </c>
      <c r="J608" s="22">
        <v>0</v>
      </c>
    </row>
    <row r="609" spans="1:10" ht="60">
      <c r="A609" s="7"/>
      <c r="B609" s="7">
        <v>675</v>
      </c>
      <c r="C609" s="8" t="s">
        <v>447</v>
      </c>
      <c r="D609" s="8" t="s">
        <v>180</v>
      </c>
      <c r="E609" s="8" t="s">
        <v>732</v>
      </c>
      <c r="F609" s="7"/>
      <c r="G609" s="6" t="s">
        <v>733</v>
      </c>
      <c r="H609" s="22">
        <f>H610</f>
        <v>831.51499999999999</v>
      </c>
      <c r="I609" s="22">
        <f t="shared" ref="I609:J611" si="118">I610</f>
        <v>831.51499999999999</v>
      </c>
      <c r="J609" s="22">
        <f t="shared" si="118"/>
        <v>831.51499999999999</v>
      </c>
    </row>
    <row r="610" spans="1:10" ht="84">
      <c r="A610" s="7"/>
      <c r="B610" s="7">
        <v>675</v>
      </c>
      <c r="C610" s="8" t="s">
        <v>447</v>
      </c>
      <c r="D610" s="8" t="s">
        <v>180</v>
      </c>
      <c r="E610" s="8" t="s">
        <v>734</v>
      </c>
      <c r="F610" s="7"/>
      <c r="G610" s="6" t="s">
        <v>735</v>
      </c>
      <c r="H610" s="22">
        <f>H611</f>
        <v>831.51499999999999</v>
      </c>
      <c r="I610" s="22">
        <f t="shared" si="118"/>
        <v>831.51499999999999</v>
      </c>
      <c r="J610" s="22">
        <f t="shared" si="118"/>
        <v>831.51499999999999</v>
      </c>
    </row>
    <row r="611" spans="1:10" ht="60">
      <c r="A611" s="7"/>
      <c r="B611" s="7">
        <v>675</v>
      </c>
      <c r="C611" s="8" t="s">
        <v>447</v>
      </c>
      <c r="D611" s="8" t="s">
        <v>180</v>
      </c>
      <c r="E611" s="8" t="s">
        <v>734</v>
      </c>
      <c r="F611" s="38" t="s">
        <v>233</v>
      </c>
      <c r="G611" s="25" t="s">
        <v>234</v>
      </c>
      <c r="H611" s="22">
        <f>H612</f>
        <v>831.51499999999999</v>
      </c>
      <c r="I611" s="22">
        <f t="shared" si="118"/>
        <v>831.51499999999999</v>
      </c>
      <c r="J611" s="22">
        <f t="shared" si="118"/>
        <v>831.51499999999999</v>
      </c>
    </row>
    <row r="612" spans="1:10" ht="108">
      <c r="A612" s="7"/>
      <c r="B612" s="7">
        <v>675</v>
      </c>
      <c r="C612" s="8" t="s">
        <v>447</v>
      </c>
      <c r="D612" s="8" t="s">
        <v>180</v>
      </c>
      <c r="E612" s="8" t="s">
        <v>734</v>
      </c>
      <c r="F612" s="7" t="s">
        <v>463</v>
      </c>
      <c r="G612" s="6" t="s">
        <v>236</v>
      </c>
      <c r="H612" s="22">
        <v>831.51499999999999</v>
      </c>
      <c r="I612" s="22">
        <v>831.51499999999999</v>
      </c>
      <c r="J612" s="22">
        <v>831.51499999999999</v>
      </c>
    </row>
    <row r="613" spans="1:10" ht="48">
      <c r="A613" s="7"/>
      <c r="B613" s="7">
        <v>675</v>
      </c>
      <c r="C613" s="8" t="s">
        <v>447</v>
      </c>
      <c r="D613" s="8" t="s">
        <v>180</v>
      </c>
      <c r="E613" s="8" t="s">
        <v>82</v>
      </c>
      <c r="F613" s="7"/>
      <c r="G613" s="6" t="s">
        <v>530</v>
      </c>
      <c r="H613" s="22">
        <f t="shared" ref="H613:J615" si="119">H614</f>
        <v>1153.635</v>
      </c>
      <c r="I613" s="22">
        <f t="shared" si="119"/>
        <v>0</v>
      </c>
      <c r="J613" s="22">
        <f t="shared" si="119"/>
        <v>0</v>
      </c>
    </row>
    <row r="614" spans="1:10" ht="60">
      <c r="A614" s="7"/>
      <c r="B614" s="7">
        <v>675</v>
      </c>
      <c r="C614" s="8" t="s">
        <v>447</v>
      </c>
      <c r="D614" s="8" t="s">
        <v>180</v>
      </c>
      <c r="E614" s="8" t="s">
        <v>83</v>
      </c>
      <c r="F614" s="28"/>
      <c r="G614" s="6" t="s">
        <v>19</v>
      </c>
      <c r="H614" s="22">
        <f t="shared" si="119"/>
        <v>1153.635</v>
      </c>
      <c r="I614" s="22">
        <f t="shared" si="119"/>
        <v>0</v>
      </c>
      <c r="J614" s="22">
        <f t="shared" si="119"/>
        <v>0</v>
      </c>
    </row>
    <row r="615" spans="1:10" ht="60">
      <c r="A615" s="7"/>
      <c r="B615" s="7">
        <v>675</v>
      </c>
      <c r="C615" s="8" t="s">
        <v>447</v>
      </c>
      <c r="D615" s="8" t="s">
        <v>180</v>
      </c>
      <c r="E615" s="8" t="s">
        <v>83</v>
      </c>
      <c r="F615" s="38" t="s">
        <v>233</v>
      </c>
      <c r="G615" s="25" t="s">
        <v>234</v>
      </c>
      <c r="H615" s="22">
        <f t="shared" si="119"/>
        <v>1153.635</v>
      </c>
      <c r="I615" s="22">
        <f t="shared" si="119"/>
        <v>0</v>
      </c>
      <c r="J615" s="22">
        <f t="shared" si="119"/>
        <v>0</v>
      </c>
    </row>
    <row r="616" spans="1:10" ht="36">
      <c r="A616" s="7"/>
      <c r="B616" s="7">
        <v>675</v>
      </c>
      <c r="C616" s="8" t="s">
        <v>447</v>
      </c>
      <c r="D616" s="8" t="s">
        <v>180</v>
      </c>
      <c r="E616" s="8" t="s">
        <v>83</v>
      </c>
      <c r="F616" s="7">
        <v>612</v>
      </c>
      <c r="G616" s="6" t="s">
        <v>413</v>
      </c>
      <c r="H616" s="22">
        <v>1153.635</v>
      </c>
      <c r="I616" s="22">
        <v>0</v>
      </c>
      <c r="J616" s="22">
        <v>0</v>
      </c>
    </row>
    <row r="617" spans="1:10" ht="60">
      <c r="A617" s="7"/>
      <c r="B617" s="7">
        <v>675</v>
      </c>
      <c r="C617" s="28" t="s">
        <v>447</v>
      </c>
      <c r="D617" s="28" t="s">
        <v>193</v>
      </c>
      <c r="E617" s="15"/>
      <c r="F617" s="28"/>
      <c r="G617" s="17" t="s">
        <v>476</v>
      </c>
      <c r="H617" s="18">
        <f t="shared" ref="H617:J618" si="120">H618</f>
        <v>200</v>
      </c>
      <c r="I617" s="18">
        <f t="shared" si="120"/>
        <v>200</v>
      </c>
      <c r="J617" s="18">
        <f t="shared" si="120"/>
        <v>200</v>
      </c>
    </row>
    <row r="618" spans="1:10" ht="72">
      <c r="A618" s="7"/>
      <c r="B618" s="7">
        <v>675</v>
      </c>
      <c r="C618" s="7" t="s">
        <v>447</v>
      </c>
      <c r="D618" s="7" t="s">
        <v>193</v>
      </c>
      <c r="E618" s="16" t="s">
        <v>450</v>
      </c>
      <c r="F618" s="19"/>
      <c r="G618" s="20" t="s">
        <v>451</v>
      </c>
      <c r="H618" s="21">
        <f t="shared" si="120"/>
        <v>200</v>
      </c>
      <c r="I618" s="21">
        <f t="shared" si="120"/>
        <v>200</v>
      </c>
      <c r="J618" s="21">
        <f t="shared" si="120"/>
        <v>200</v>
      </c>
    </row>
    <row r="619" spans="1:10" ht="72">
      <c r="A619" s="7"/>
      <c r="B619" s="7">
        <v>675</v>
      </c>
      <c r="C619" s="7" t="s">
        <v>447</v>
      </c>
      <c r="D619" s="7" t="s">
        <v>193</v>
      </c>
      <c r="E619" s="8" t="s">
        <v>736</v>
      </c>
      <c r="F619" s="24"/>
      <c r="G619" s="6" t="s">
        <v>737</v>
      </c>
      <c r="H619" s="22">
        <f>H621</f>
        <v>200</v>
      </c>
      <c r="I619" s="22">
        <f>I621</f>
        <v>200</v>
      </c>
      <c r="J619" s="22">
        <f>J621</f>
        <v>200</v>
      </c>
    </row>
    <row r="620" spans="1:10" ht="72">
      <c r="A620" s="7"/>
      <c r="B620" s="7">
        <v>675</v>
      </c>
      <c r="C620" s="7" t="s">
        <v>447</v>
      </c>
      <c r="D620" s="7" t="s">
        <v>193</v>
      </c>
      <c r="E620" s="8" t="s">
        <v>738</v>
      </c>
      <c r="F620" s="24"/>
      <c r="G620" s="6" t="s">
        <v>739</v>
      </c>
      <c r="H620" s="22">
        <f>H621</f>
        <v>200</v>
      </c>
      <c r="I620" s="22">
        <f t="shared" ref="I620:J622" si="121">I621</f>
        <v>200</v>
      </c>
      <c r="J620" s="22">
        <f t="shared" si="121"/>
        <v>200</v>
      </c>
    </row>
    <row r="621" spans="1:10" ht="60">
      <c r="A621" s="7"/>
      <c r="B621" s="7">
        <v>675</v>
      </c>
      <c r="C621" s="7" t="s">
        <v>447</v>
      </c>
      <c r="D621" s="7" t="s">
        <v>193</v>
      </c>
      <c r="E621" s="8" t="s">
        <v>740</v>
      </c>
      <c r="F621" s="26"/>
      <c r="G621" s="27" t="s">
        <v>741</v>
      </c>
      <c r="H621" s="22">
        <f>H622</f>
        <v>200</v>
      </c>
      <c r="I621" s="22">
        <f t="shared" si="121"/>
        <v>200</v>
      </c>
      <c r="J621" s="22">
        <f t="shared" si="121"/>
        <v>200</v>
      </c>
    </row>
    <row r="622" spans="1:10" ht="60">
      <c r="A622" s="7"/>
      <c r="B622" s="7">
        <v>675</v>
      </c>
      <c r="C622" s="7" t="s">
        <v>447</v>
      </c>
      <c r="D622" s="7" t="s">
        <v>193</v>
      </c>
      <c r="E622" s="8" t="s">
        <v>740</v>
      </c>
      <c r="F622" s="38" t="s">
        <v>233</v>
      </c>
      <c r="G622" s="25" t="s">
        <v>234</v>
      </c>
      <c r="H622" s="22">
        <f>H623</f>
        <v>200</v>
      </c>
      <c r="I622" s="22">
        <f t="shared" si="121"/>
        <v>200</v>
      </c>
      <c r="J622" s="22">
        <f t="shared" si="121"/>
        <v>200</v>
      </c>
    </row>
    <row r="623" spans="1:10" ht="108">
      <c r="A623" s="7"/>
      <c r="B623" s="7">
        <v>675</v>
      </c>
      <c r="C623" s="7" t="s">
        <v>447</v>
      </c>
      <c r="D623" s="7" t="s">
        <v>193</v>
      </c>
      <c r="E623" s="8" t="s">
        <v>740</v>
      </c>
      <c r="F623" s="7" t="s">
        <v>235</v>
      </c>
      <c r="G623" s="6" t="s">
        <v>236</v>
      </c>
      <c r="H623" s="22">
        <v>200</v>
      </c>
      <c r="I623" s="22">
        <v>200</v>
      </c>
      <c r="J623" s="22">
        <v>200</v>
      </c>
    </row>
    <row r="624" spans="1:10">
      <c r="A624" s="7"/>
      <c r="B624" s="7">
        <v>675</v>
      </c>
      <c r="C624" s="28" t="s">
        <v>447</v>
      </c>
      <c r="D624" s="28" t="s">
        <v>447</v>
      </c>
      <c r="E624" s="15"/>
      <c r="F624" s="28"/>
      <c r="G624" s="17" t="s">
        <v>742</v>
      </c>
      <c r="H624" s="18">
        <f t="shared" ref="H624:J626" si="122">H625</f>
        <v>4523.1400000000003</v>
      </c>
      <c r="I624" s="18">
        <f t="shared" si="122"/>
        <v>4523.1400000000003</v>
      </c>
      <c r="J624" s="18">
        <f t="shared" si="122"/>
        <v>4523.1400000000003</v>
      </c>
    </row>
    <row r="625" spans="1:10" ht="72">
      <c r="A625" s="7"/>
      <c r="B625" s="7">
        <v>675</v>
      </c>
      <c r="C625" s="7" t="s">
        <v>447</v>
      </c>
      <c r="D625" s="7" t="s">
        <v>447</v>
      </c>
      <c r="E625" s="16" t="s">
        <v>450</v>
      </c>
      <c r="F625" s="19"/>
      <c r="G625" s="20" t="s">
        <v>451</v>
      </c>
      <c r="H625" s="22">
        <f t="shared" si="122"/>
        <v>4523.1400000000003</v>
      </c>
      <c r="I625" s="22">
        <f t="shared" si="122"/>
        <v>4523.1400000000003</v>
      </c>
      <c r="J625" s="22">
        <f t="shared" si="122"/>
        <v>4523.1400000000003</v>
      </c>
    </row>
    <row r="626" spans="1:10" ht="48">
      <c r="A626" s="7"/>
      <c r="B626" s="7">
        <v>675</v>
      </c>
      <c r="C626" s="7" t="s">
        <v>447</v>
      </c>
      <c r="D626" s="7" t="s">
        <v>447</v>
      </c>
      <c r="E626" s="8" t="s">
        <v>743</v>
      </c>
      <c r="F626" s="7"/>
      <c r="G626" s="6" t="s">
        <v>744</v>
      </c>
      <c r="H626" s="22">
        <f>H627</f>
        <v>4523.1400000000003</v>
      </c>
      <c r="I626" s="22">
        <f t="shared" si="122"/>
        <v>4523.1400000000003</v>
      </c>
      <c r="J626" s="22">
        <f t="shared" si="122"/>
        <v>4523.1400000000003</v>
      </c>
    </row>
    <row r="627" spans="1:10" ht="84">
      <c r="A627" s="7"/>
      <c r="B627" s="7">
        <v>675</v>
      </c>
      <c r="C627" s="7" t="s">
        <v>447</v>
      </c>
      <c r="D627" s="7" t="s">
        <v>447</v>
      </c>
      <c r="E627" s="8" t="s">
        <v>745</v>
      </c>
      <c r="F627" s="7"/>
      <c r="G627" s="6" t="s">
        <v>746</v>
      </c>
      <c r="H627" s="22">
        <f t="shared" ref="H627:J629" si="123">H628</f>
        <v>4523.1400000000003</v>
      </c>
      <c r="I627" s="22">
        <f t="shared" si="123"/>
        <v>4523.1400000000003</v>
      </c>
      <c r="J627" s="22">
        <f t="shared" si="123"/>
        <v>4523.1400000000003</v>
      </c>
    </row>
    <row r="628" spans="1:10" ht="48">
      <c r="A628" s="7"/>
      <c r="B628" s="7">
        <v>675</v>
      </c>
      <c r="C628" s="7" t="s">
        <v>447</v>
      </c>
      <c r="D628" s="7" t="s">
        <v>447</v>
      </c>
      <c r="E628" s="8" t="s">
        <v>747</v>
      </c>
      <c r="F628" s="7"/>
      <c r="G628" s="6" t="s">
        <v>484</v>
      </c>
      <c r="H628" s="22">
        <f t="shared" si="123"/>
        <v>4523.1400000000003</v>
      </c>
      <c r="I628" s="22">
        <f t="shared" si="123"/>
        <v>4523.1400000000003</v>
      </c>
      <c r="J628" s="22">
        <f t="shared" si="123"/>
        <v>4523.1400000000003</v>
      </c>
    </row>
    <row r="629" spans="1:10" ht="60">
      <c r="A629" s="7"/>
      <c r="B629" s="7">
        <v>675</v>
      </c>
      <c r="C629" s="7" t="s">
        <v>447</v>
      </c>
      <c r="D629" s="7" t="s">
        <v>447</v>
      </c>
      <c r="E629" s="8" t="s">
        <v>747</v>
      </c>
      <c r="F629" s="38" t="s">
        <v>233</v>
      </c>
      <c r="G629" s="25" t="s">
        <v>234</v>
      </c>
      <c r="H629" s="22">
        <f t="shared" si="123"/>
        <v>4523.1400000000003</v>
      </c>
      <c r="I629" s="22">
        <f t="shared" si="123"/>
        <v>4523.1400000000003</v>
      </c>
      <c r="J629" s="22">
        <f t="shared" si="123"/>
        <v>4523.1400000000003</v>
      </c>
    </row>
    <row r="630" spans="1:10" ht="108">
      <c r="A630" s="7"/>
      <c r="B630" s="7">
        <v>675</v>
      </c>
      <c r="C630" s="7" t="s">
        <v>447</v>
      </c>
      <c r="D630" s="7" t="s">
        <v>447</v>
      </c>
      <c r="E630" s="8" t="s">
        <v>747</v>
      </c>
      <c r="F630" s="7" t="s">
        <v>235</v>
      </c>
      <c r="G630" s="6" t="s">
        <v>236</v>
      </c>
      <c r="H630" s="22">
        <v>4523.1400000000003</v>
      </c>
      <c r="I630" s="22">
        <v>4523.1400000000003</v>
      </c>
      <c r="J630" s="22">
        <v>4523.1400000000003</v>
      </c>
    </row>
    <row r="631" spans="1:10" ht="24">
      <c r="A631" s="7"/>
      <c r="B631" s="7">
        <v>675</v>
      </c>
      <c r="C631" s="28" t="s">
        <v>447</v>
      </c>
      <c r="D631" s="28" t="s">
        <v>297</v>
      </c>
      <c r="E631" s="15"/>
      <c r="F631" s="28"/>
      <c r="G631" s="17" t="s">
        <v>487</v>
      </c>
      <c r="H631" s="18">
        <f>H632</f>
        <v>37965.410999999993</v>
      </c>
      <c r="I631" s="18">
        <f>I632</f>
        <v>37965.410999999993</v>
      </c>
      <c r="J631" s="18">
        <f>J632</f>
        <v>37965.410999999993</v>
      </c>
    </row>
    <row r="632" spans="1:10" ht="72">
      <c r="A632" s="7"/>
      <c r="B632" s="7">
        <v>675</v>
      </c>
      <c r="C632" s="7" t="s">
        <v>447</v>
      </c>
      <c r="D632" s="7" t="s">
        <v>297</v>
      </c>
      <c r="E632" s="16" t="s">
        <v>450</v>
      </c>
      <c r="F632" s="19"/>
      <c r="G632" s="20" t="s">
        <v>451</v>
      </c>
      <c r="H632" s="22">
        <f>H633+H644</f>
        <v>37965.410999999993</v>
      </c>
      <c r="I632" s="22">
        <f>I633+I644</f>
        <v>37965.410999999993</v>
      </c>
      <c r="J632" s="22">
        <f>J633+J644</f>
        <v>37965.410999999993</v>
      </c>
    </row>
    <row r="633" spans="1:10" ht="48">
      <c r="A633" s="7"/>
      <c r="B633" s="7">
        <v>675</v>
      </c>
      <c r="C633" s="7" t="s">
        <v>447</v>
      </c>
      <c r="D633" s="7" t="s">
        <v>297</v>
      </c>
      <c r="E633" s="8" t="s">
        <v>743</v>
      </c>
      <c r="F633" s="7"/>
      <c r="G633" s="6" t="s">
        <v>744</v>
      </c>
      <c r="H633" s="22">
        <f>H634</f>
        <v>14677.759999999998</v>
      </c>
      <c r="I633" s="22">
        <f>I634</f>
        <v>14677.759999999998</v>
      </c>
      <c r="J633" s="22">
        <f>J634</f>
        <v>14677.759999999998</v>
      </c>
    </row>
    <row r="634" spans="1:10" ht="72">
      <c r="A634" s="7"/>
      <c r="B634" s="7">
        <v>675</v>
      </c>
      <c r="C634" s="7" t="s">
        <v>447</v>
      </c>
      <c r="D634" s="7" t="s">
        <v>297</v>
      </c>
      <c r="E634" s="8" t="s">
        <v>748</v>
      </c>
      <c r="F634" s="7"/>
      <c r="G634" s="6" t="s">
        <v>749</v>
      </c>
      <c r="H634" s="22">
        <f>H641+H638+H635</f>
        <v>14677.759999999998</v>
      </c>
      <c r="I634" s="22">
        <f>I641+I638+I635</f>
        <v>14677.759999999998</v>
      </c>
      <c r="J634" s="22">
        <f>J641+J638+J635</f>
        <v>14677.759999999998</v>
      </c>
    </row>
    <row r="635" spans="1:10" ht="36">
      <c r="A635" s="7"/>
      <c r="B635" s="7">
        <v>675</v>
      </c>
      <c r="C635" s="7" t="s">
        <v>447</v>
      </c>
      <c r="D635" s="7" t="s">
        <v>297</v>
      </c>
      <c r="E635" s="8" t="s">
        <v>750</v>
      </c>
      <c r="F635" s="7"/>
      <c r="G635" s="6" t="s">
        <v>751</v>
      </c>
      <c r="H635" s="22">
        <f t="shared" ref="H635:J636" si="124">H636</f>
        <v>8013.3159999999998</v>
      </c>
      <c r="I635" s="22">
        <f t="shared" si="124"/>
        <v>8013.3159999999998</v>
      </c>
      <c r="J635" s="22">
        <f t="shared" si="124"/>
        <v>8013.3159999999998</v>
      </c>
    </row>
    <row r="636" spans="1:10" ht="60">
      <c r="A636" s="7"/>
      <c r="B636" s="7">
        <v>675</v>
      </c>
      <c r="C636" s="7" t="s">
        <v>447</v>
      </c>
      <c r="D636" s="7" t="s">
        <v>297</v>
      </c>
      <c r="E636" s="8" t="s">
        <v>750</v>
      </c>
      <c r="F636" s="38" t="s">
        <v>233</v>
      </c>
      <c r="G636" s="25" t="s">
        <v>234</v>
      </c>
      <c r="H636" s="22">
        <f t="shared" si="124"/>
        <v>8013.3159999999998</v>
      </c>
      <c r="I636" s="22">
        <f t="shared" si="124"/>
        <v>8013.3159999999998</v>
      </c>
      <c r="J636" s="22">
        <f t="shared" si="124"/>
        <v>8013.3159999999998</v>
      </c>
    </row>
    <row r="637" spans="1:10" ht="108">
      <c r="A637" s="7"/>
      <c r="B637" s="7">
        <v>675</v>
      </c>
      <c r="C637" s="7" t="s">
        <v>447</v>
      </c>
      <c r="D637" s="7" t="s">
        <v>297</v>
      </c>
      <c r="E637" s="8" t="s">
        <v>750</v>
      </c>
      <c r="F637" s="7" t="s">
        <v>463</v>
      </c>
      <c r="G637" s="6" t="s">
        <v>236</v>
      </c>
      <c r="H637" s="22">
        <v>8013.3159999999998</v>
      </c>
      <c r="I637" s="22">
        <v>8013.3159999999998</v>
      </c>
      <c r="J637" s="22">
        <v>8013.3159999999998</v>
      </c>
    </row>
    <row r="638" spans="1:10" ht="48">
      <c r="A638" s="7"/>
      <c r="B638" s="7">
        <v>675</v>
      </c>
      <c r="C638" s="7" t="s">
        <v>447</v>
      </c>
      <c r="D638" s="7" t="s">
        <v>297</v>
      </c>
      <c r="E638" s="8" t="s">
        <v>752</v>
      </c>
      <c r="F638" s="7"/>
      <c r="G638" s="6" t="s">
        <v>753</v>
      </c>
      <c r="H638" s="22">
        <f t="shared" ref="H638:J639" si="125">H639</f>
        <v>5998</v>
      </c>
      <c r="I638" s="22">
        <f t="shared" si="125"/>
        <v>5998</v>
      </c>
      <c r="J638" s="22">
        <f t="shared" si="125"/>
        <v>5998</v>
      </c>
    </row>
    <row r="639" spans="1:10" ht="60">
      <c r="A639" s="7"/>
      <c r="B639" s="7">
        <v>675</v>
      </c>
      <c r="C639" s="7" t="s">
        <v>447</v>
      </c>
      <c r="D639" s="7" t="s">
        <v>297</v>
      </c>
      <c r="E639" s="8" t="s">
        <v>752</v>
      </c>
      <c r="F639" s="24" t="s">
        <v>233</v>
      </c>
      <c r="G639" s="25" t="s">
        <v>234</v>
      </c>
      <c r="H639" s="22">
        <f t="shared" si="125"/>
        <v>5998</v>
      </c>
      <c r="I639" s="22">
        <f t="shared" si="125"/>
        <v>5998</v>
      </c>
      <c r="J639" s="22">
        <f t="shared" si="125"/>
        <v>5998</v>
      </c>
    </row>
    <row r="640" spans="1:10" ht="108">
      <c r="A640" s="7"/>
      <c r="B640" s="7">
        <v>675</v>
      </c>
      <c r="C640" s="7" t="s">
        <v>447</v>
      </c>
      <c r="D640" s="7" t="s">
        <v>297</v>
      </c>
      <c r="E640" s="8" t="s">
        <v>752</v>
      </c>
      <c r="F640" s="7" t="s">
        <v>463</v>
      </c>
      <c r="G640" s="6" t="s">
        <v>236</v>
      </c>
      <c r="H640" s="22">
        <v>5998</v>
      </c>
      <c r="I640" s="22">
        <v>5998</v>
      </c>
      <c r="J640" s="22">
        <v>5998</v>
      </c>
    </row>
    <row r="641" spans="1:10" ht="36">
      <c r="A641" s="7"/>
      <c r="B641" s="7">
        <v>675</v>
      </c>
      <c r="C641" s="7" t="s">
        <v>447</v>
      </c>
      <c r="D641" s="7" t="s">
        <v>297</v>
      </c>
      <c r="E641" s="8" t="s">
        <v>754</v>
      </c>
      <c r="F641" s="7"/>
      <c r="G641" s="6" t="s">
        <v>755</v>
      </c>
      <c r="H641" s="22">
        <f t="shared" ref="H641:J642" si="126">H642</f>
        <v>666.44399999999996</v>
      </c>
      <c r="I641" s="22">
        <f t="shared" si="126"/>
        <v>666.44399999999996</v>
      </c>
      <c r="J641" s="22">
        <f t="shared" si="126"/>
        <v>666.44399999999996</v>
      </c>
    </row>
    <row r="642" spans="1:10" ht="60">
      <c r="A642" s="7"/>
      <c r="B642" s="7">
        <v>675</v>
      </c>
      <c r="C642" s="7" t="s">
        <v>447</v>
      </c>
      <c r="D642" s="7" t="s">
        <v>297</v>
      </c>
      <c r="E642" s="8" t="s">
        <v>754</v>
      </c>
      <c r="F642" s="38" t="s">
        <v>233</v>
      </c>
      <c r="G642" s="25" t="s">
        <v>234</v>
      </c>
      <c r="H642" s="22">
        <f t="shared" si="126"/>
        <v>666.44399999999996</v>
      </c>
      <c r="I642" s="22">
        <f t="shared" si="126"/>
        <v>666.44399999999996</v>
      </c>
      <c r="J642" s="22">
        <f t="shared" si="126"/>
        <v>666.44399999999996</v>
      </c>
    </row>
    <row r="643" spans="1:10" ht="108">
      <c r="A643" s="7"/>
      <c r="B643" s="7">
        <v>675</v>
      </c>
      <c r="C643" s="7" t="s">
        <v>447</v>
      </c>
      <c r="D643" s="7" t="s">
        <v>297</v>
      </c>
      <c r="E643" s="8" t="s">
        <v>754</v>
      </c>
      <c r="F643" s="7" t="s">
        <v>463</v>
      </c>
      <c r="G643" s="6" t="s">
        <v>236</v>
      </c>
      <c r="H643" s="22">
        <v>666.44399999999996</v>
      </c>
      <c r="I643" s="22">
        <v>666.44399999999996</v>
      </c>
      <c r="J643" s="22">
        <v>666.44399999999996</v>
      </c>
    </row>
    <row r="644" spans="1:10" ht="24">
      <c r="A644" s="7"/>
      <c r="B644" s="7">
        <v>675</v>
      </c>
      <c r="C644" s="7" t="s">
        <v>447</v>
      </c>
      <c r="D644" s="7" t="s">
        <v>297</v>
      </c>
      <c r="E644" s="8" t="s">
        <v>756</v>
      </c>
      <c r="F644" s="7"/>
      <c r="G644" s="6" t="s">
        <v>757</v>
      </c>
      <c r="H644" s="22">
        <f>H645</f>
        <v>23287.650999999998</v>
      </c>
      <c r="I644" s="22">
        <f>I645</f>
        <v>23287.650999999998</v>
      </c>
      <c r="J644" s="22">
        <f>J645</f>
        <v>23287.650999999998</v>
      </c>
    </row>
    <row r="645" spans="1:10" ht="36">
      <c r="A645" s="7"/>
      <c r="B645" s="7">
        <v>675</v>
      </c>
      <c r="C645" s="7" t="s">
        <v>447</v>
      </c>
      <c r="D645" s="7" t="s">
        <v>297</v>
      </c>
      <c r="E645" s="8" t="s">
        <v>758</v>
      </c>
      <c r="F645" s="7"/>
      <c r="G645" s="6" t="s">
        <v>759</v>
      </c>
      <c r="H645" s="22">
        <f>H646+H651+H657</f>
        <v>23287.650999999998</v>
      </c>
      <c r="I645" s="22">
        <f>I646+I651+I657</f>
        <v>23287.650999999998</v>
      </c>
      <c r="J645" s="22">
        <f>J646+J651+J657</f>
        <v>23287.650999999998</v>
      </c>
    </row>
    <row r="646" spans="1:10" ht="84">
      <c r="A646" s="7"/>
      <c r="B646" s="7">
        <v>675</v>
      </c>
      <c r="C646" s="7" t="s">
        <v>447</v>
      </c>
      <c r="D646" s="7" t="s">
        <v>297</v>
      </c>
      <c r="E646" s="8" t="s">
        <v>760</v>
      </c>
      <c r="F646" s="7"/>
      <c r="G646" s="6" t="s">
        <v>252</v>
      </c>
      <c r="H646" s="22">
        <f>H647</f>
        <v>5106.1909999999998</v>
      </c>
      <c r="I646" s="22">
        <f>I647</f>
        <v>5106.1909999999998</v>
      </c>
      <c r="J646" s="22">
        <f>J647</f>
        <v>5106.1909999999998</v>
      </c>
    </row>
    <row r="647" spans="1:10" ht="132">
      <c r="A647" s="7"/>
      <c r="B647" s="7">
        <v>675</v>
      </c>
      <c r="C647" s="7" t="s">
        <v>447</v>
      </c>
      <c r="D647" s="7" t="s">
        <v>297</v>
      </c>
      <c r="E647" s="8" t="s">
        <v>760</v>
      </c>
      <c r="F647" s="24" t="s">
        <v>169</v>
      </c>
      <c r="G647" s="25" t="s">
        <v>170</v>
      </c>
      <c r="H647" s="22">
        <f>H648+H649+H650</f>
        <v>5106.1909999999998</v>
      </c>
      <c r="I647" s="22">
        <f>I648+I649+I650</f>
        <v>5106.1909999999998</v>
      </c>
      <c r="J647" s="22">
        <f>J648+J649+J650</f>
        <v>5106.1909999999998</v>
      </c>
    </row>
    <row r="648" spans="1:10" ht="36">
      <c r="A648" s="7"/>
      <c r="B648" s="7">
        <v>675</v>
      </c>
      <c r="C648" s="7" t="s">
        <v>447</v>
      </c>
      <c r="D648" s="7" t="s">
        <v>297</v>
      </c>
      <c r="E648" s="8" t="s">
        <v>760</v>
      </c>
      <c r="F648" s="26" t="s">
        <v>171</v>
      </c>
      <c r="G648" s="27" t="s">
        <v>172</v>
      </c>
      <c r="H648" s="22">
        <v>3121.806</v>
      </c>
      <c r="I648" s="22">
        <v>3121.806</v>
      </c>
      <c r="J648" s="22">
        <v>3121.806</v>
      </c>
    </row>
    <row r="649" spans="1:10" ht="60">
      <c r="A649" s="7"/>
      <c r="B649" s="7">
        <v>675</v>
      </c>
      <c r="C649" s="7" t="s">
        <v>447</v>
      </c>
      <c r="D649" s="7" t="s">
        <v>297</v>
      </c>
      <c r="E649" s="8" t="s">
        <v>760</v>
      </c>
      <c r="F649" s="26" t="s">
        <v>173</v>
      </c>
      <c r="G649" s="27" t="s">
        <v>174</v>
      </c>
      <c r="H649" s="22">
        <v>800</v>
      </c>
      <c r="I649" s="22">
        <v>800</v>
      </c>
      <c r="J649" s="22">
        <v>800</v>
      </c>
    </row>
    <row r="650" spans="1:10" ht="84">
      <c r="A650" s="7"/>
      <c r="B650" s="7">
        <v>675</v>
      </c>
      <c r="C650" s="7" t="s">
        <v>447</v>
      </c>
      <c r="D650" s="7" t="s">
        <v>297</v>
      </c>
      <c r="E650" s="8" t="s">
        <v>760</v>
      </c>
      <c r="F650" s="26">
        <v>129</v>
      </c>
      <c r="G650" s="27" t="s">
        <v>175</v>
      </c>
      <c r="H650" s="22">
        <v>1184.385</v>
      </c>
      <c r="I650" s="22">
        <v>1184.385</v>
      </c>
      <c r="J650" s="22">
        <v>1184.385</v>
      </c>
    </row>
    <row r="651" spans="1:10" ht="36">
      <c r="A651" s="7"/>
      <c r="B651" s="7">
        <v>675</v>
      </c>
      <c r="C651" s="7" t="s">
        <v>447</v>
      </c>
      <c r="D651" s="7" t="s">
        <v>297</v>
      </c>
      <c r="E651" s="8" t="s">
        <v>761</v>
      </c>
      <c r="F651" s="26"/>
      <c r="G651" s="32" t="s">
        <v>216</v>
      </c>
      <c r="H651" s="22">
        <f>H652+H655</f>
        <v>17553.27</v>
      </c>
      <c r="I651" s="22">
        <f>I652+I655</f>
        <v>17553.27</v>
      </c>
      <c r="J651" s="22">
        <f>J652+J655</f>
        <v>17553.27</v>
      </c>
    </row>
    <row r="652" spans="1:10" ht="132">
      <c r="A652" s="7"/>
      <c r="B652" s="7">
        <v>675</v>
      </c>
      <c r="C652" s="7" t="s">
        <v>447</v>
      </c>
      <c r="D652" s="7" t="s">
        <v>297</v>
      </c>
      <c r="E652" s="8" t="s">
        <v>761</v>
      </c>
      <c r="F652" s="24" t="s">
        <v>169</v>
      </c>
      <c r="G652" s="25" t="s">
        <v>170</v>
      </c>
      <c r="H652" s="22">
        <f>H653+H654</f>
        <v>17264.52</v>
      </c>
      <c r="I652" s="22">
        <f>I653+I654</f>
        <v>17264.52</v>
      </c>
      <c r="J652" s="22">
        <f>J653+J654</f>
        <v>17264.52</v>
      </c>
    </row>
    <row r="653" spans="1:10" ht="24">
      <c r="A653" s="7"/>
      <c r="B653" s="7">
        <v>675</v>
      </c>
      <c r="C653" s="7" t="s">
        <v>447</v>
      </c>
      <c r="D653" s="7" t="s">
        <v>297</v>
      </c>
      <c r="E653" s="8" t="s">
        <v>761</v>
      </c>
      <c r="F653" s="26" t="s">
        <v>217</v>
      </c>
      <c r="G653" s="27" t="s">
        <v>218</v>
      </c>
      <c r="H653" s="22">
        <v>13260</v>
      </c>
      <c r="I653" s="22">
        <v>13260</v>
      </c>
      <c r="J653" s="22">
        <v>13260</v>
      </c>
    </row>
    <row r="654" spans="1:10" ht="72">
      <c r="A654" s="7"/>
      <c r="B654" s="7">
        <v>675</v>
      </c>
      <c r="C654" s="7" t="s">
        <v>447</v>
      </c>
      <c r="D654" s="7" t="s">
        <v>297</v>
      </c>
      <c r="E654" s="8" t="s">
        <v>761</v>
      </c>
      <c r="F654" s="26">
        <v>119</v>
      </c>
      <c r="G654" s="27" t="s">
        <v>220</v>
      </c>
      <c r="H654" s="22">
        <v>4004.52</v>
      </c>
      <c r="I654" s="22">
        <v>4004.52</v>
      </c>
      <c r="J654" s="22">
        <v>4004.52</v>
      </c>
    </row>
    <row r="655" spans="1:10" ht="48">
      <c r="A655" s="7"/>
      <c r="B655" s="7">
        <v>675</v>
      </c>
      <c r="C655" s="7" t="s">
        <v>447</v>
      </c>
      <c r="D655" s="7" t="s">
        <v>297</v>
      </c>
      <c r="E655" s="8" t="s">
        <v>761</v>
      </c>
      <c r="F655" s="24" t="s">
        <v>182</v>
      </c>
      <c r="G655" s="25" t="s">
        <v>183</v>
      </c>
      <c r="H655" s="22">
        <f>H656</f>
        <v>288.75</v>
      </c>
      <c r="I655" s="22">
        <f>I656</f>
        <v>288.75</v>
      </c>
      <c r="J655" s="22">
        <f>J656</f>
        <v>288.75</v>
      </c>
    </row>
    <row r="656" spans="1:10" ht="24">
      <c r="A656" s="7"/>
      <c r="B656" s="7">
        <v>675</v>
      </c>
      <c r="C656" s="7" t="s">
        <v>447</v>
      </c>
      <c r="D656" s="7" t="s">
        <v>297</v>
      </c>
      <c r="E656" s="8" t="s">
        <v>761</v>
      </c>
      <c r="F656" s="7" t="s">
        <v>184</v>
      </c>
      <c r="G656" s="6" t="s">
        <v>185</v>
      </c>
      <c r="H656" s="22">
        <v>288.75</v>
      </c>
      <c r="I656" s="22">
        <v>288.75</v>
      </c>
      <c r="J656" s="22">
        <v>288.75</v>
      </c>
    </row>
    <row r="657" spans="1:10" ht="48">
      <c r="A657" s="7"/>
      <c r="B657" s="7">
        <v>675</v>
      </c>
      <c r="C657" s="7" t="s">
        <v>447</v>
      </c>
      <c r="D657" s="7" t="s">
        <v>297</v>
      </c>
      <c r="E657" s="8" t="s">
        <v>762</v>
      </c>
      <c r="F657" s="7"/>
      <c r="G657" s="6" t="s">
        <v>0</v>
      </c>
      <c r="H657" s="22">
        <f t="shared" ref="H657:J658" si="127">H658</f>
        <v>628.19000000000005</v>
      </c>
      <c r="I657" s="22">
        <f t="shared" si="127"/>
        <v>628.19000000000005</v>
      </c>
      <c r="J657" s="22">
        <f t="shared" si="127"/>
        <v>628.19000000000005</v>
      </c>
    </row>
    <row r="658" spans="1:10" ht="48">
      <c r="A658" s="7"/>
      <c r="B658" s="7">
        <v>675</v>
      </c>
      <c r="C658" s="7" t="s">
        <v>447</v>
      </c>
      <c r="D658" s="7" t="s">
        <v>297</v>
      </c>
      <c r="E658" s="8" t="s">
        <v>762</v>
      </c>
      <c r="F658" s="24" t="s">
        <v>182</v>
      </c>
      <c r="G658" s="25" t="s">
        <v>183</v>
      </c>
      <c r="H658" s="22">
        <f t="shared" si="127"/>
        <v>628.19000000000005</v>
      </c>
      <c r="I658" s="22">
        <f t="shared" si="127"/>
        <v>628.19000000000005</v>
      </c>
      <c r="J658" s="22">
        <f t="shared" si="127"/>
        <v>628.19000000000005</v>
      </c>
    </row>
    <row r="659" spans="1:10" ht="24">
      <c r="A659" s="7"/>
      <c r="B659" s="7">
        <v>675</v>
      </c>
      <c r="C659" s="7" t="s">
        <v>447</v>
      </c>
      <c r="D659" s="7" t="s">
        <v>297</v>
      </c>
      <c r="E659" s="8" t="s">
        <v>762</v>
      </c>
      <c r="F659" s="7" t="s">
        <v>184</v>
      </c>
      <c r="G659" s="6" t="s">
        <v>185</v>
      </c>
      <c r="H659" s="22">
        <v>628.19000000000005</v>
      </c>
      <c r="I659" s="22">
        <v>628.19000000000005</v>
      </c>
      <c r="J659" s="22">
        <v>628.19000000000005</v>
      </c>
    </row>
    <row r="660" spans="1:10">
      <c r="A660" s="7"/>
      <c r="B660" s="7">
        <v>675</v>
      </c>
      <c r="C660" s="11">
        <v>10</v>
      </c>
      <c r="D660" s="11" t="s">
        <v>157</v>
      </c>
      <c r="E660" s="8"/>
      <c r="F660" s="7"/>
      <c r="G660" s="12" t="s">
        <v>535</v>
      </c>
      <c r="H660" s="13">
        <f>H661+H668</f>
        <v>22712.1</v>
      </c>
      <c r="I660" s="13">
        <f>I661+I668</f>
        <v>22712.1</v>
      </c>
      <c r="J660" s="13">
        <f>J661+J668</f>
        <v>22712.1</v>
      </c>
    </row>
    <row r="661" spans="1:10" ht="24">
      <c r="A661" s="7"/>
      <c r="B661" s="7">
        <v>675</v>
      </c>
      <c r="C661" s="28" t="s">
        <v>137</v>
      </c>
      <c r="D661" s="28" t="s">
        <v>180</v>
      </c>
      <c r="E661" s="15"/>
      <c r="F661" s="28"/>
      <c r="G661" s="17" t="s">
        <v>541</v>
      </c>
      <c r="H661" s="18">
        <f t="shared" ref="H661:J666" si="128">H662</f>
        <v>3480</v>
      </c>
      <c r="I661" s="18">
        <f t="shared" si="128"/>
        <v>3480</v>
      </c>
      <c r="J661" s="18">
        <f t="shared" si="128"/>
        <v>3480</v>
      </c>
    </row>
    <row r="662" spans="1:10" ht="72">
      <c r="A662" s="7"/>
      <c r="B662" s="7">
        <v>675</v>
      </c>
      <c r="C662" s="7" t="s">
        <v>137</v>
      </c>
      <c r="D662" s="8" t="s">
        <v>180</v>
      </c>
      <c r="E662" s="8" t="s">
        <v>450</v>
      </c>
      <c r="F662" s="7"/>
      <c r="G662" s="20" t="s">
        <v>451</v>
      </c>
      <c r="H662" s="22">
        <f t="shared" si="128"/>
        <v>3480</v>
      </c>
      <c r="I662" s="22">
        <f t="shared" si="128"/>
        <v>3480</v>
      </c>
      <c r="J662" s="22">
        <f t="shared" si="128"/>
        <v>3480</v>
      </c>
    </row>
    <row r="663" spans="1:10" ht="24">
      <c r="A663" s="7"/>
      <c r="B663" s="7">
        <v>675</v>
      </c>
      <c r="C663" s="7" t="s">
        <v>137</v>
      </c>
      <c r="D663" s="8" t="s">
        <v>180</v>
      </c>
      <c r="E663" s="8" t="s">
        <v>756</v>
      </c>
      <c r="F663" s="7"/>
      <c r="G663" s="6" t="s">
        <v>757</v>
      </c>
      <c r="H663" s="22">
        <f t="shared" si="128"/>
        <v>3480</v>
      </c>
      <c r="I663" s="22">
        <f t="shared" si="128"/>
        <v>3480</v>
      </c>
      <c r="J663" s="22">
        <f t="shared" si="128"/>
        <v>3480</v>
      </c>
    </row>
    <row r="664" spans="1:10" ht="36">
      <c r="A664" s="7"/>
      <c r="B664" s="7">
        <v>675</v>
      </c>
      <c r="C664" s="7" t="s">
        <v>137</v>
      </c>
      <c r="D664" s="8" t="s">
        <v>180</v>
      </c>
      <c r="E664" s="8" t="s">
        <v>758</v>
      </c>
      <c r="F664" s="7"/>
      <c r="G664" s="6" t="s">
        <v>759</v>
      </c>
      <c r="H664" s="22">
        <f t="shared" si="128"/>
        <v>3480</v>
      </c>
      <c r="I664" s="22">
        <f t="shared" si="128"/>
        <v>3480</v>
      </c>
      <c r="J664" s="22">
        <f t="shared" si="128"/>
        <v>3480</v>
      </c>
    </row>
    <row r="665" spans="1:10" ht="96">
      <c r="A665" s="7"/>
      <c r="B665" s="7">
        <v>675</v>
      </c>
      <c r="C665" s="7" t="s">
        <v>137</v>
      </c>
      <c r="D665" s="8" t="s">
        <v>180</v>
      </c>
      <c r="E665" s="8" t="s">
        <v>1</v>
      </c>
      <c r="F665" s="7"/>
      <c r="G665" s="6" t="s">
        <v>2</v>
      </c>
      <c r="H665" s="22">
        <f t="shared" si="128"/>
        <v>3480</v>
      </c>
      <c r="I665" s="22">
        <f t="shared" si="128"/>
        <v>3480</v>
      </c>
      <c r="J665" s="22">
        <f t="shared" si="128"/>
        <v>3480</v>
      </c>
    </row>
    <row r="666" spans="1:10" ht="36">
      <c r="A666" s="7"/>
      <c r="B666" s="7">
        <v>675</v>
      </c>
      <c r="C666" s="7" t="s">
        <v>137</v>
      </c>
      <c r="D666" s="8" t="s">
        <v>180</v>
      </c>
      <c r="E666" s="8" t="s">
        <v>1</v>
      </c>
      <c r="F666" s="24" t="s">
        <v>539</v>
      </c>
      <c r="G666" s="25" t="s">
        <v>186</v>
      </c>
      <c r="H666" s="22">
        <f t="shared" si="128"/>
        <v>3480</v>
      </c>
      <c r="I666" s="22">
        <f t="shared" si="128"/>
        <v>3480</v>
      </c>
      <c r="J666" s="22">
        <f t="shared" si="128"/>
        <v>3480</v>
      </c>
    </row>
    <row r="667" spans="1:10" ht="72">
      <c r="A667" s="7"/>
      <c r="B667" s="7">
        <v>675</v>
      </c>
      <c r="C667" s="7" t="s">
        <v>137</v>
      </c>
      <c r="D667" s="8" t="s">
        <v>180</v>
      </c>
      <c r="E667" s="8" t="s">
        <v>1</v>
      </c>
      <c r="F667" s="7">
        <v>321</v>
      </c>
      <c r="G667" s="6" t="s">
        <v>3</v>
      </c>
      <c r="H667" s="22">
        <v>3480</v>
      </c>
      <c r="I667" s="22">
        <v>3480</v>
      </c>
      <c r="J667" s="22">
        <v>3480</v>
      </c>
    </row>
    <row r="668" spans="1:10" ht="24">
      <c r="A668" s="7"/>
      <c r="B668" s="7">
        <v>675</v>
      </c>
      <c r="C668" s="28" t="s">
        <v>137</v>
      </c>
      <c r="D668" s="28" t="s">
        <v>187</v>
      </c>
      <c r="E668" s="72"/>
      <c r="F668" s="73"/>
      <c r="G668" s="48" t="s">
        <v>552</v>
      </c>
      <c r="H668" s="18">
        <f>H669</f>
        <v>19232.099999999999</v>
      </c>
      <c r="I668" s="18">
        <f t="shared" ref="I668:J671" si="129">I669</f>
        <v>19232.099999999999</v>
      </c>
      <c r="J668" s="18">
        <f t="shared" si="129"/>
        <v>19232.099999999999</v>
      </c>
    </row>
    <row r="669" spans="1:10" ht="72">
      <c r="A669" s="7"/>
      <c r="B669" s="7">
        <v>675</v>
      </c>
      <c r="C669" s="7" t="s">
        <v>137</v>
      </c>
      <c r="D669" s="7" t="s">
        <v>187</v>
      </c>
      <c r="E669" s="16" t="s">
        <v>450</v>
      </c>
      <c r="F669" s="19"/>
      <c r="G669" s="20" t="s">
        <v>451</v>
      </c>
      <c r="H669" s="22">
        <f>H670</f>
        <v>19232.099999999999</v>
      </c>
      <c r="I669" s="22">
        <f t="shared" si="129"/>
        <v>19232.099999999999</v>
      </c>
      <c r="J669" s="22">
        <f t="shared" si="129"/>
        <v>19232.099999999999</v>
      </c>
    </row>
    <row r="670" spans="1:10" ht="36">
      <c r="A670" s="7"/>
      <c r="B670" s="7">
        <v>675</v>
      </c>
      <c r="C670" s="7" t="s">
        <v>137</v>
      </c>
      <c r="D670" s="7" t="s">
        <v>187</v>
      </c>
      <c r="E670" s="8" t="s">
        <v>662</v>
      </c>
      <c r="F670" s="7"/>
      <c r="G670" s="6" t="s">
        <v>663</v>
      </c>
      <c r="H670" s="22">
        <f>H671</f>
        <v>19232.099999999999</v>
      </c>
      <c r="I670" s="22">
        <f t="shared" si="129"/>
        <v>19232.099999999999</v>
      </c>
      <c r="J670" s="22">
        <f t="shared" si="129"/>
        <v>19232.099999999999</v>
      </c>
    </row>
    <row r="671" spans="1:10" ht="132">
      <c r="A671" s="7"/>
      <c r="B671" s="7">
        <v>675</v>
      </c>
      <c r="C671" s="7" t="s">
        <v>137</v>
      </c>
      <c r="D671" s="7" t="s">
        <v>187</v>
      </c>
      <c r="E671" s="8" t="s">
        <v>672</v>
      </c>
      <c r="F671" s="7"/>
      <c r="G671" s="6" t="s">
        <v>673</v>
      </c>
      <c r="H671" s="22">
        <f>H672</f>
        <v>19232.099999999999</v>
      </c>
      <c r="I671" s="22">
        <f t="shared" si="129"/>
        <v>19232.099999999999</v>
      </c>
      <c r="J671" s="22">
        <f t="shared" si="129"/>
        <v>19232.099999999999</v>
      </c>
    </row>
    <row r="672" spans="1:10" ht="132">
      <c r="A672" s="7"/>
      <c r="B672" s="7">
        <v>675</v>
      </c>
      <c r="C672" s="7" t="s">
        <v>137</v>
      </c>
      <c r="D672" s="7" t="s">
        <v>187</v>
      </c>
      <c r="E672" s="8" t="s">
        <v>4</v>
      </c>
      <c r="F672" s="36"/>
      <c r="G672" s="37" t="s">
        <v>5</v>
      </c>
      <c r="H672" s="22">
        <f>H676+H673</f>
        <v>19232.099999999999</v>
      </c>
      <c r="I672" s="22">
        <f>I676+I673</f>
        <v>19232.099999999999</v>
      </c>
      <c r="J672" s="22">
        <f>J676+J673</f>
        <v>19232.099999999999</v>
      </c>
    </row>
    <row r="673" spans="1:10" ht="48">
      <c r="A673" s="7"/>
      <c r="B673" s="7">
        <v>675</v>
      </c>
      <c r="C673" s="7" t="s">
        <v>137</v>
      </c>
      <c r="D673" s="7" t="s">
        <v>187</v>
      </c>
      <c r="E673" s="8" t="s">
        <v>4</v>
      </c>
      <c r="F673" s="24" t="s">
        <v>182</v>
      </c>
      <c r="G673" s="25" t="s">
        <v>183</v>
      </c>
      <c r="H673" s="22">
        <f>H674</f>
        <v>480.8</v>
      </c>
      <c r="I673" s="22">
        <f>I674</f>
        <v>480.8</v>
      </c>
      <c r="J673" s="22">
        <f>J674</f>
        <v>480.8</v>
      </c>
    </row>
    <row r="674" spans="1:10" ht="24">
      <c r="A674" s="7"/>
      <c r="B674" s="7">
        <v>675</v>
      </c>
      <c r="C674" s="7" t="s">
        <v>137</v>
      </c>
      <c r="D674" s="7" t="s">
        <v>187</v>
      </c>
      <c r="E674" s="8" t="s">
        <v>4</v>
      </c>
      <c r="F674" s="7" t="s">
        <v>184</v>
      </c>
      <c r="G674" s="6" t="s">
        <v>185</v>
      </c>
      <c r="H674" s="22">
        <v>480.8</v>
      </c>
      <c r="I674" s="22">
        <v>480.8</v>
      </c>
      <c r="J674" s="22">
        <v>480.8</v>
      </c>
    </row>
    <row r="675" spans="1:10" ht="36">
      <c r="A675" s="7"/>
      <c r="B675" s="7">
        <v>675</v>
      </c>
      <c r="C675" s="7" t="s">
        <v>137</v>
      </c>
      <c r="D675" s="7" t="s">
        <v>187</v>
      </c>
      <c r="E675" s="8" t="s">
        <v>4</v>
      </c>
      <c r="F675" s="24" t="s">
        <v>539</v>
      </c>
      <c r="G675" s="25" t="s">
        <v>186</v>
      </c>
      <c r="H675" s="22">
        <f>H676</f>
        <v>18751.3</v>
      </c>
      <c r="I675" s="22">
        <f>I676</f>
        <v>18751.3</v>
      </c>
      <c r="J675" s="22">
        <f>J676</f>
        <v>18751.3</v>
      </c>
    </row>
    <row r="676" spans="1:10" ht="48">
      <c r="A676" s="7"/>
      <c r="B676" s="7">
        <v>675</v>
      </c>
      <c r="C676" s="7" t="s">
        <v>137</v>
      </c>
      <c r="D676" s="7" t="s">
        <v>187</v>
      </c>
      <c r="E676" s="8" t="s">
        <v>4</v>
      </c>
      <c r="F676" s="7">
        <v>323</v>
      </c>
      <c r="G676" s="6" t="s">
        <v>6</v>
      </c>
      <c r="H676" s="22">
        <v>18751.3</v>
      </c>
      <c r="I676" s="22">
        <v>18751.3</v>
      </c>
      <c r="J676" s="22">
        <v>18751.3</v>
      </c>
    </row>
    <row r="677" spans="1:10" ht="24">
      <c r="A677" s="7"/>
      <c r="B677" s="7">
        <v>675</v>
      </c>
      <c r="C677" s="11">
        <v>11</v>
      </c>
      <c r="D677" s="11" t="s">
        <v>157</v>
      </c>
      <c r="E677" s="45"/>
      <c r="F677" s="11"/>
      <c r="G677" s="12" t="s">
        <v>577</v>
      </c>
      <c r="H677" s="13">
        <f>H685+H678</f>
        <v>11991.534</v>
      </c>
      <c r="I677" s="13">
        <f>I685+I678</f>
        <v>12838.344999999999</v>
      </c>
      <c r="J677" s="13">
        <f>J685+J678</f>
        <v>13338.344999999999</v>
      </c>
    </row>
    <row r="678" spans="1:10">
      <c r="A678" s="7"/>
      <c r="B678" s="7">
        <v>675</v>
      </c>
      <c r="C678" s="28" t="s">
        <v>138</v>
      </c>
      <c r="D678" s="28" t="s">
        <v>159</v>
      </c>
      <c r="E678" s="15"/>
      <c r="F678" s="28"/>
      <c r="G678" s="17" t="s">
        <v>587</v>
      </c>
      <c r="H678" s="18">
        <f t="shared" ref="H678:J683" si="130">H679</f>
        <v>2500</v>
      </c>
      <c r="I678" s="18">
        <f t="shared" si="130"/>
        <v>3500</v>
      </c>
      <c r="J678" s="18">
        <f t="shared" si="130"/>
        <v>4000</v>
      </c>
    </row>
    <row r="679" spans="1:10" ht="72">
      <c r="A679" s="7"/>
      <c r="B679" s="7">
        <v>675</v>
      </c>
      <c r="C679" s="19" t="s">
        <v>138</v>
      </c>
      <c r="D679" s="19" t="s">
        <v>159</v>
      </c>
      <c r="E679" s="16" t="s">
        <v>579</v>
      </c>
      <c r="F679" s="19"/>
      <c r="G679" s="20" t="s">
        <v>580</v>
      </c>
      <c r="H679" s="21">
        <f t="shared" si="130"/>
        <v>2500</v>
      </c>
      <c r="I679" s="21">
        <f t="shared" si="130"/>
        <v>3500</v>
      </c>
      <c r="J679" s="21">
        <f t="shared" si="130"/>
        <v>4000</v>
      </c>
    </row>
    <row r="680" spans="1:10" ht="60">
      <c r="A680" s="7"/>
      <c r="B680" s="7">
        <v>675</v>
      </c>
      <c r="C680" s="7" t="s">
        <v>138</v>
      </c>
      <c r="D680" s="7" t="s">
        <v>159</v>
      </c>
      <c r="E680" s="8" t="s">
        <v>581</v>
      </c>
      <c r="F680" s="7"/>
      <c r="G680" s="6" t="s">
        <v>582</v>
      </c>
      <c r="H680" s="22">
        <f t="shared" si="130"/>
        <v>2500</v>
      </c>
      <c r="I680" s="22">
        <f t="shared" si="130"/>
        <v>3500</v>
      </c>
      <c r="J680" s="22">
        <f t="shared" si="130"/>
        <v>4000</v>
      </c>
    </row>
    <row r="681" spans="1:10" ht="72">
      <c r="A681" s="7"/>
      <c r="B681" s="7">
        <v>675</v>
      </c>
      <c r="C681" s="7" t="s">
        <v>138</v>
      </c>
      <c r="D681" s="7" t="s">
        <v>159</v>
      </c>
      <c r="E681" s="8" t="s">
        <v>583</v>
      </c>
      <c r="F681" s="7"/>
      <c r="G681" s="6" t="s">
        <v>584</v>
      </c>
      <c r="H681" s="22">
        <f t="shared" si="130"/>
        <v>2500</v>
      </c>
      <c r="I681" s="22">
        <f t="shared" si="130"/>
        <v>3500</v>
      </c>
      <c r="J681" s="22">
        <f t="shared" si="130"/>
        <v>4000</v>
      </c>
    </row>
    <row r="682" spans="1:10" ht="72">
      <c r="A682" s="7"/>
      <c r="B682" s="7">
        <v>675</v>
      </c>
      <c r="C682" s="7" t="s">
        <v>138</v>
      </c>
      <c r="D682" s="7" t="s">
        <v>159</v>
      </c>
      <c r="E682" s="8" t="s">
        <v>7</v>
      </c>
      <c r="F682" s="7"/>
      <c r="G682" s="6" t="s">
        <v>8</v>
      </c>
      <c r="H682" s="22">
        <f t="shared" si="130"/>
        <v>2500</v>
      </c>
      <c r="I682" s="22">
        <f t="shared" si="130"/>
        <v>3500</v>
      </c>
      <c r="J682" s="22">
        <f t="shared" si="130"/>
        <v>4000</v>
      </c>
    </row>
    <row r="683" spans="1:10" ht="60">
      <c r="A683" s="7"/>
      <c r="B683" s="7">
        <v>675</v>
      </c>
      <c r="C683" s="7" t="s">
        <v>138</v>
      </c>
      <c r="D683" s="7" t="s">
        <v>159</v>
      </c>
      <c r="E683" s="8" t="s">
        <v>7</v>
      </c>
      <c r="F683" s="38" t="s">
        <v>233</v>
      </c>
      <c r="G683" s="25" t="s">
        <v>234</v>
      </c>
      <c r="H683" s="22">
        <f t="shared" si="130"/>
        <v>2500</v>
      </c>
      <c r="I683" s="22">
        <f t="shared" si="130"/>
        <v>3500</v>
      </c>
      <c r="J683" s="22">
        <f t="shared" si="130"/>
        <v>4000</v>
      </c>
    </row>
    <row r="684" spans="1:10" ht="36">
      <c r="A684" s="7"/>
      <c r="B684" s="7">
        <v>675</v>
      </c>
      <c r="C684" s="7" t="s">
        <v>138</v>
      </c>
      <c r="D684" s="7" t="s">
        <v>159</v>
      </c>
      <c r="E684" s="8" t="s">
        <v>7</v>
      </c>
      <c r="F684" s="7">
        <v>612</v>
      </c>
      <c r="G684" s="6" t="s">
        <v>413</v>
      </c>
      <c r="H684" s="22">
        <v>2500</v>
      </c>
      <c r="I684" s="22">
        <v>3500</v>
      </c>
      <c r="J684" s="22">
        <v>4000</v>
      </c>
    </row>
    <row r="685" spans="1:10" ht="24">
      <c r="A685" s="7"/>
      <c r="B685" s="7">
        <v>675</v>
      </c>
      <c r="C685" s="15">
        <v>11</v>
      </c>
      <c r="D685" s="15" t="s">
        <v>180</v>
      </c>
      <c r="E685" s="15"/>
      <c r="F685" s="28"/>
      <c r="G685" s="17" t="s">
        <v>601</v>
      </c>
      <c r="H685" s="18">
        <f>H686+H692</f>
        <v>9491.5339999999997</v>
      </c>
      <c r="I685" s="18">
        <f>I686+I692</f>
        <v>9338.3449999999993</v>
      </c>
      <c r="J685" s="18">
        <f>J686+J692</f>
        <v>9338.3449999999993</v>
      </c>
    </row>
    <row r="686" spans="1:10" ht="72">
      <c r="A686" s="7"/>
      <c r="B686" s="7">
        <v>675</v>
      </c>
      <c r="C686" s="8" t="s">
        <v>138</v>
      </c>
      <c r="D686" s="8" t="s">
        <v>180</v>
      </c>
      <c r="E686" s="8" t="s">
        <v>450</v>
      </c>
      <c r="F686" s="7"/>
      <c r="G686" s="20" t="s">
        <v>451</v>
      </c>
      <c r="H686" s="21">
        <f t="shared" ref="H686:J690" si="131">H687</f>
        <v>9338.3449999999993</v>
      </c>
      <c r="I686" s="21">
        <f t="shared" si="131"/>
        <v>9338.3449999999993</v>
      </c>
      <c r="J686" s="21">
        <f t="shared" si="131"/>
        <v>9338.3449999999993</v>
      </c>
    </row>
    <row r="687" spans="1:10" ht="48">
      <c r="A687" s="7"/>
      <c r="B687" s="7">
        <v>675</v>
      </c>
      <c r="C687" s="8" t="s">
        <v>138</v>
      </c>
      <c r="D687" s="8" t="s">
        <v>180</v>
      </c>
      <c r="E687" s="8" t="s">
        <v>457</v>
      </c>
      <c r="F687" s="7"/>
      <c r="G687" s="6" t="s">
        <v>458</v>
      </c>
      <c r="H687" s="22">
        <f t="shared" si="131"/>
        <v>9338.3449999999993</v>
      </c>
      <c r="I687" s="22">
        <f t="shared" si="131"/>
        <v>9338.3449999999993</v>
      </c>
      <c r="J687" s="22">
        <f t="shared" si="131"/>
        <v>9338.3449999999993</v>
      </c>
    </row>
    <row r="688" spans="1:10" ht="108">
      <c r="A688" s="7"/>
      <c r="B688" s="7">
        <v>675</v>
      </c>
      <c r="C688" s="8" t="s">
        <v>138</v>
      </c>
      <c r="D688" s="8" t="s">
        <v>180</v>
      </c>
      <c r="E688" s="8" t="s">
        <v>459</v>
      </c>
      <c r="F688" s="7"/>
      <c r="G688" s="6" t="s">
        <v>460</v>
      </c>
      <c r="H688" s="22">
        <f t="shared" si="131"/>
        <v>9338.3449999999993</v>
      </c>
      <c r="I688" s="22">
        <f t="shared" si="131"/>
        <v>9338.3449999999993</v>
      </c>
      <c r="J688" s="22">
        <f t="shared" si="131"/>
        <v>9338.3449999999993</v>
      </c>
    </row>
    <row r="689" spans="1:12" ht="84">
      <c r="A689" s="7"/>
      <c r="B689" s="7">
        <v>675</v>
      </c>
      <c r="C689" s="8">
        <v>11</v>
      </c>
      <c r="D689" s="8" t="s">
        <v>180</v>
      </c>
      <c r="E689" s="8" t="s">
        <v>9</v>
      </c>
      <c r="F689" s="7"/>
      <c r="G689" s="50" t="s">
        <v>10</v>
      </c>
      <c r="H689" s="22">
        <f t="shared" si="131"/>
        <v>9338.3449999999993</v>
      </c>
      <c r="I689" s="22">
        <f t="shared" si="131"/>
        <v>9338.3449999999993</v>
      </c>
      <c r="J689" s="22">
        <f t="shared" si="131"/>
        <v>9338.3449999999993</v>
      </c>
    </row>
    <row r="690" spans="1:12" ht="60">
      <c r="A690" s="7"/>
      <c r="B690" s="7">
        <v>675</v>
      </c>
      <c r="C690" s="8">
        <v>11</v>
      </c>
      <c r="D690" s="8" t="s">
        <v>180</v>
      </c>
      <c r="E690" s="8" t="s">
        <v>9</v>
      </c>
      <c r="F690" s="38" t="s">
        <v>233</v>
      </c>
      <c r="G690" s="25" t="s">
        <v>234</v>
      </c>
      <c r="H690" s="22">
        <f>H691</f>
        <v>9338.3449999999993</v>
      </c>
      <c r="I690" s="22">
        <f t="shared" si="131"/>
        <v>9338.3449999999993</v>
      </c>
      <c r="J690" s="22">
        <f t="shared" si="131"/>
        <v>9338.3449999999993</v>
      </c>
    </row>
    <row r="691" spans="1:12" ht="108">
      <c r="A691" s="7"/>
      <c r="B691" s="7">
        <v>675</v>
      </c>
      <c r="C691" s="8">
        <v>11</v>
      </c>
      <c r="D691" s="8" t="s">
        <v>180</v>
      </c>
      <c r="E691" s="8" t="s">
        <v>9</v>
      </c>
      <c r="F691" s="7" t="s">
        <v>463</v>
      </c>
      <c r="G691" s="6" t="s">
        <v>236</v>
      </c>
      <c r="H691" s="22">
        <v>9338.3449999999993</v>
      </c>
      <c r="I691" s="22">
        <v>9338.3449999999993</v>
      </c>
      <c r="J691" s="22">
        <v>9338.3449999999993</v>
      </c>
    </row>
    <row r="692" spans="1:12" ht="72">
      <c r="A692" s="7"/>
      <c r="B692" s="7">
        <v>675</v>
      </c>
      <c r="C692" s="16">
        <v>11</v>
      </c>
      <c r="D692" s="16" t="s">
        <v>180</v>
      </c>
      <c r="E692" s="16" t="s">
        <v>579</v>
      </c>
      <c r="F692" s="19"/>
      <c r="G692" s="20" t="s">
        <v>580</v>
      </c>
      <c r="H692" s="21">
        <f t="shared" ref="H692:J696" si="132">H693</f>
        <v>153.18899999999999</v>
      </c>
      <c r="I692" s="21">
        <f t="shared" si="132"/>
        <v>0</v>
      </c>
      <c r="J692" s="21">
        <f t="shared" si="132"/>
        <v>0</v>
      </c>
    </row>
    <row r="693" spans="1:12" ht="60">
      <c r="A693" s="7"/>
      <c r="B693" s="7">
        <v>675</v>
      </c>
      <c r="C693" s="8">
        <v>11</v>
      </c>
      <c r="D693" s="8" t="s">
        <v>180</v>
      </c>
      <c r="E693" s="8" t="s">
        <v>581</v>
      </c>
      <c r="F693" s="7"/>
      <c r="G693" s="6" t="s">
        <v>582</v>
      </c>
      <c r="H693" s="22">
        <f t="shared" si="132"/>
        <v>153.18899999999999</v>
      </c>
      <c r="I693" s="22">
        <f t="shared" si="132"/>
        <v>0</v>
      </c>
      <c r="J693" s="22">
        <f t="shared" si="132"/>
        <v>0</v>
      </c>
    </row>
    <row r="694" spans="1:12" ht="36">
      <c r="A694" s="7"/>
      <c r="B694" s="7">
        <v>675</v>
      </c>
      <c r="C694" s="8">
        <v>11</v>
      </c>
      <c r="D694" s="8" t="s">
        <v>180</v>
      </c>
      <c r="E694" s="8" t="s">
        <v>602</v>
      </c>
      <c r="F694" s="7"/>
      <c r="G694" s="6" t="s">
        <v>11</v>
      </c>
      <c r="H694" s="22">
        <f>H695</f>
        <v>153.18899999999999</v>
      </c>
      <c r="I694" s="22">
        <f t="shared" si="132"/>
        <v>0</v>
      </c>
      <c r="J694" s="22">
        <f t="shared" si="132"/>
        <v>0</v>
      </c>
    </row>
    <row r="695" spans="1:12" ht="144">
      <c r="A695" s="7"/>
      <c r="B695" s="7">
        <v>675</v>
      </c>
      <c r="C695" s="8">
        <v>11</v>
      </c>
      <c r="D695" s="8" t="s">
        <v>180</v>
      </c>
      <c r="E695" s="8" t="s">
        <v>604</v>
      </c>
      <c r="F695" s="7"/>
      <c r="G695" s="50" t="s">
        <v>605</v>
      </c>
      <c r="H695" s="22">
        <f t="shared" si="132"/>
        <v>153.18899999999999</v>
      </c>
      <c r="I695" s="22">
        <f t="shared" si="132"/>
        <v>0</v>
      </c>
      <c r="J695" s="22">
        <f t="shared" si="132"/>
        <v>0</v>
      </c>
    </row>
    <row r="696" spans="1:12" ht="60">
      <c r="A696" s="7"/>
      <c r="B696" s="7">
        <v>675</v>
      </c>
      <c r="C696" s="8">
        <v>11</v>
      </c>
      <c r="D696" s="8" t="s">
        <v>180</v>
      </c>
      <c r="E696" s="8" t="s">
        <v>604</v>
      </c>
      <c r="F696" s="24" t="s">
        <v>233</v>
      </c>
      <c r="G696" s="25" t="s">
        <v>234</v>
      </c>
      <c r="H696" s="22">
        <f t="shared" si="132"/>
        <v>153.18899999999999</v>
      </c>
      <c r="I696" s="22">
        <f t="shared" si="132"/>
        <v>0</v>
      </c>
      <c r="J696" s="22">
        <f t="shared" si="132"/>
        <v>0</v>
      </c>
    </row>
    <row r="697" spans="1:12" ht="36">
      <c r="A697" s="7"/>
      <c r="B697" s="7">
        <v>675</v>
      </c>
      <c r="C697" s="8">
        <v>11</v>
      </c>
      <c r="D697" s="8" t="s">
        <v>180</v>
      </c>
      <c r="E697" s="8" t="s">
        <v>604</v>
      </c>
      <c r="F697" s="7">
        <v>612</v>
      </c>
      <c r="G697" s="6" t="s">
        <v>413</v>
      </c>
      <c r="H697" s="22">
        <v>153.18899999999999</v>
      </c>
      <c r="I697" s="22">
        <v>0</v>
      </c>
      <c r="J697" s="22">
        <v>0</v>
      </c>
    </row>
    <row r="698" spans="1:12" ht="60">
      <c r="A698" s="11">
        <v>6</v>
      </c>
      <c r="B698" s="11">
        <v>743</v>
      </c>
      <c r="C698" s="11"/>
      <c r="D698" s="11"/>
      <c r="E698" s="51"/>
      <c r="F698" s="46"/>
      <c r="G698" s="47" t="s">
        <v>12</v>
      </c>
      <c r="H698" s="13">
        <f>H699+H715+H728+H801+H883</f>
        <v>716145.59700000007</v>
      </c>
      <c r="I698" s="13">
        <f>I699+I715+I728+I801+I883</f>
        <v>599461.95899999992</v>
      </c>
      <c r="J698" s="13">
        <f>J699+J715+J728+J801+J883</f>
        <v>589051.103</v>
      </c>
      <c r="L698" s="14">
        <f>H698-K698</f>
        <v>716145.59700000007</v>
      </c>
    </row>
    <row r="699" spans="1:12" ht="24">
      <c r="A699" s="11"/>
      <c r="B699" s="7">
        <v>743</v>
      </c>
      <c r="C699" s="45" t="s">
        <v>156</v>
      </c>
      <c r="D699" s="45" t="s">
        <v>157</v>
      </c>
      <c r="E699" s="8"/>
      <c r="F699" s="8"/>
      <c r="G699" s="12" t="s">
        <v>158</v>
      </c>
      <c r="H699" s="13">
        <f>H700</f>
        <v>18558.594000000001</v>
      </c>
      <c r="I699" s="13">
        <f t="shared" ref="I699:J702" si="133">I700</f>
        <v>18558.594000000001</v>
      </c>
      <c r="J699" s="13">
        <f t="shared" si="133"/>
        <v>18558.594000000001</v>
      </c>
    </row>
    <row r="700" spans="1:12" ht="36">
      <c r="A700" s="11"/>
      <c r="B700" s="7">
        <v>743</v>
      </c>
      <c r="C700" s="28" t="s">
        <v>156</v>
      </c>
      <c r="D700" s="28" t="s">
        <v>211</v>
      </c>
      <c r="E700" s="15"/>
      <c r="F700" s="28"/>
      <c r="G700" s="17" t="s">
        <v>212</v>
      </c>
      <c r="H700" s="18">
        <f>H701</f>
        <v>18558.594000000001</v>
      </c>
      <c r="I700" s="18">
        <f t="shared" si="133"/>
        <v>18558.594000000001</v>
      </c>
      <c r="J700" s="18">
        <f t="shared" si="133"/>
        <v>18558.594000000001</v>
      </c>
    </row>
    <row r="701" spans="1:12" ht="72">
      <c r="A701" s="7"/>
      <c r="B701" s="7">
        <v>743</v>
      </c>
      <c r="C701" s="19" t="s">
        <v>156</v>
      </c>
      <c r="D701" s="19" t="s">
        <v>211</v>
      </c>
      <c r="E701" s="39" t="s">
        <v>247</v>
      </c>
      <c r="F701" s="19"/>
      <c r="G701" s="40" t="s">
        <v>248</v>
      </c>
      <c r="H701" s="21">
        <f>H702</f>
        <v>18558.594000000001</v>
      </c>
      <c r="I701" s="21">
        <f t="shared" si="133"/>
        <v>18558.594000000001</v>
      </c>
      <c r="J701" s="21">
        <f t="shared" si="133"/>
        <v>18558.594000000001</v>
      </c>
    </row>
    <row r="702" spans="1:12" ht="24">
      <c r="A702" s="7"/>
      <c r="B702" s="7">
        <v>743</v>
      </c>
      <c r="C702" s="7" t="s">
        <v>156</v>
      </c>
      <c r="D702" s="7" t="s">
        <v>211</v>
      </c>
      <c r="E702" s="41" t="s">
        <v>249</v>
      </c>
      <c r="F702" s="42"/>
      <c r="G702" s="32" t="s">
        <v>164</v>
      </c>
      <c r="H702" s="43">
        <f>H703</f>
        <v>18558.594000000001</v>
      </c>
      <c r="I702" s="43">
        <f t="shared" si="133"/>
        <v>18558.594000000001</v>
      </c>
      <c r="J702" s="43">
        <f t="shared" si="133"/>
        <v>18558.594000000001</v>
      </c>
    </row>
    <row r="703" spans="1:12" ht="36">
      <c r="A703" s="7"/>
      <c r="B703" s="7">
        <v>743</v>
      </c>
      <c r="C703" s="7" t="s">
        <v>156</v>
      </c>
      <c r="D703" s="7" t="s">
        <v>211</v>
      </c>
      <c r="E703" s="41" t="s">
        <v>250</v>
      </c>
      <c r="F703" s="42"/>
      <c r="G703" s="32" t="s">
        <v>166</v>
      </c>
      <c r="H703" s="43">
        <f>H704+H711</f>
        <v>18558.594000000001</v>
      </c>
      <c r="I703" s="43">
        <f>I704+I711</f>
        <v>18558.594000000001</v>
      </c>
      <c r="J703" s="43">
        <f>J704+J711</f>
        <v>18558.594000000001</v>
      </c>
    </row>
    <row r="704" spans="1:12" ht="84">
      <c r="A704" s="7"/>
      <c r="B704" s="7">
        <v>743</v>
      </c>
      <c r="C704" s="7" t="s">
        <v>156</v>
      </c>
      <c r="D704" s="7" t="s">
        <v>211</v>
      </c>
      <c r="E704" s="41" t="s">
        <v>251</v>
      </c>
      <c r="F704" s="7"/>
      <c r="G704" s="44" t="s">
        <v>252</v>
      </c>
      <c r="H704" s="22">
        <f>H705+H709</f>
        <v>11059.074000000001</v>
      </c>
      <c r="I704" s="22">
        <f>I705+I709</f>
        <v>11059.074000000001</v>
      </c>
      <c r="J704" s="22">
        <f>J705+J709</f>
        <v>11059.074000000001</v>
      </c>
    </row>
    <row r="705" spans="1:10" ht="132">
      <c r="A705" s="7"/>
      <c r="B705" s="7">
        <v>743</v>
      </c>
      <c r="C705" s="7" t="s">
        <v>156</v>
      </c>
      <c r="D705" s="7" t="s">
        <v>211</v>
      </c>
      <c r="E705" s="41" t="s">
        <v>251</v>
      </c>
      <c r="F705" s="24" t="s">
        <v>169</v>
      </c>
      <c r="G705" s="25" t="s">
        <v>170</v>
      </c>
      <c r="H705" s="22">
        <f>H706+H707+H708</f>
        <v>10943.710000000001</v>
      </c>
      <c r="I705" s="22">
        <f>I706+I707+I708</f>
        <v>10943.710000000001</v>
      </c>
      <c r="J705" s="22">
        <f>J706+J707+J708</f>
        <v>10943.710000000001</v>
      </c>
    </row>
    <row r="706" spans="1:10" ht="36">
      <c r="A706" s="7"/>
      <c r="B706" s="7">
        <v>743</v>
      </c>
      <c r="C706" s="7" t="s">
        <v>156</v>
      </c>
      <c r="D706" s="7" t="s">
        <v>211</v>
      </c>
      <c r="E706" s="41" t="s">
        <v>251</v>
      </c>
      <c r="F706" s="26" t="s">
        <v>171</v>
      </c>
      <c r="G706" s="27" t="s">
        <v>172</v>
      </c>
      <c r="H706" s="22">
        <v>6605.3069999999998</v>
      </c>
      <c r="I706" s="22">
        <v>6605.3069999999998</v>
      </c>
      <c r="J706" s="22">
        <v>6605.3069999999998</v>
      </c>
    </row>
    <row r="707" spans="1:10" ht="60">
      <c r="A707" s="7"/>
      <c r="B707" s="7">
        <v>743</v>
      </c>
      <c r="C707" s="7" t="s">
        <v>156</v>
      </c>
      <c r="D707" s="7" t="s">
        <v>211</v>
      </c>
      <c r="E707" s="41" t="s">
        <v>251</v>
      </c>
      <c r="F707" s="26" t="s">
        <v>173</v>
      </c>
      <c r="G707" s="27" t="s">
        <v>174</v>
      </c>
      <c r="H707" s="22">
        <v>1800</v>
      </c>
      <c r="I707" s="22">
        <v>1800</v>
      </c>
      <c r="J707" s="22">
        <v>1800</v>
      </c>
    </row>
    <row r="708" spans="1:10" ht="84">
      <c r="A708" s="7"/>
      <c r="B708" s="7">
        <v>743</v>
      </c>
      <c r="C708" s="7" t="s">
        <v>156</v>
      </c>
      <c r="D708" s="7" t="s">
        <v>211</v>
      </c>
      <c r="E708" s="41" t="s">
        <v>251</v>
      </c>
      <c r="F708" s="26">
        <v>129</v>
      </c>
      <c r="G708" s="27" t="s">
        <v>175</v>
      </c>
      <c r="H708" s="22">
        <v>2538.4029999999998</v>
      </c>
      <c r="I708" s="22">
        <v>2538.4029999999998</v>
      </c>
      <c r="J708" s="22">
        <v>2538.4029999999998</v>
      </c>
    </row>
    <row r="709" spans="1:10" ht="48">
      <c r="A709" s="7"/>
      <c r="B709" s="7">
        <v>743</v>
      </c>
      <c r="C709" s="7" t="s">
        <v>156</v>
      </c>
      <c r="D709" s="7" t="s">
        <v>211</v>
      </c>
      <c r="E709" s="41" t="s">
        <v>251</v>
      </c>
      <c r="F709" s="24" t="s">
        <v>182</v>
      </c>
      <c r="G709" s="25" t="s">
        <v>183</v>
      </c>
      <c r="H709" s="22">
        <f>H710</f>
        <v>115.364</v>
      </c>
      <c r="I709" s="22">
        <f>I710</f>
        <v>115.364</v>
      </c>
      <c r="J709" s="22">
        <f>J710</f>
        <v>115.364</v>
      </c>
    </row>
    <row r="710" spans="1:10" ht="24">
      <c r="A710" s="7"/>
      <c r="B710" s="7">
        <v>743</v>
      </c>
      <c r="C710" s="7" t="s">
        <v>156</v>
      </c>
      <c r="D710" s="7" t="s">
        <v>211</v>
      </c>
      <c r="E710" s="41" t="s">
        <v>251</v>
      </c>
      <c r="F710" s="7" t="s">
        <v>184</v>
      </c>
      <c r="G710" s="6" t="s">
        <v>185</v>
      </c>
      <c r="H710" s="22">
        <v>115.364</v>
      </c>
      <c r="I710" s="22">
        <v>115.364</v>
      </c>
      <c r="J710" s="22">
        <v>115.364</v>
      </c>
    </row>
    <row r="711" spans="1:10" ht="84">
      <c r="A711" s="7"/>
      <c r="B711" s="7">
        <v>743</v>
      </c>
      <c r="C711" s="7" t="s">
        <v>156</v>
      </c>
      <c r="D711" s="7" t="s">
        <v>211</v>
      </c>
      <c r="E711" s="8" t="s">
        <v>253</v>
      </c>
      <c r="F711" s="26"/>
      <c r="G711" s="27" t="s">
        <v>192</v>
      </c>
      <c r="H711" s="22">
        <f>H712</f>
        <v>7499.52</v>
      </c>
      <c r="I711" s="22">
        <f>I712</f>
        <v>7499.52</v>
      </c>
      <c r="J711" s="22">
        <f>J712</f>
        <v>7499.52</v>
      </c>
    </row>
    <row r="712" spans="1:10" ht="132">
      <c r="A712" s="7"/>
      <c r="B712" s="7">
        <v>743</v>
      </c>
      <c r="C712" s="7" t="s">
        <v>156</v>
      </c>
      <c r="D712" s="7" t="s">
        <v>211</v>
      </c>
      <c r="E712" s="8" t="s">
        <v>253</v>
      </c>
      <c r="F712" s="24" t="s">
        <v>169</v>
      </c>
      <c r="G712" s="25" t="s">
        <v>170</v>
      </c>
      <c r="H712" s="22">
        <f>H713+H714</f>
        <v>7499.52</v>
      </c>
      <c r="I712" s="22">
        <f>I713+I714</f>
        <v>7499.52</v>
      </c>
      <c r="J712" s="22">
        <f>J713+J714</f>
        <v>7499.52</v>
      </c>
    </row>
    <row r="713" spans="1:10" ht="36">
      <c r="A713" s="7"/>
      <c r="B713" s="7">
        <v>743</v>
      </c>
      <c r="C713" s="7" t="s">
        <v>156</v>
      </c>
      <c r="D713" s="7" t="s">
        <v>211</v>
      </c>
      <c r="E713" s="8" t="s">
        <v>253</v>
      </c>
      <c r="F713" s="26" t="s">
        <v>171</v>
      </c>
      <c r="G713" s="27" t="s">
        <v>172</v>
      </c>
      <c r="H713" s="22">
        <v>5760</v>
      </c>
      <c r="I713" s="22">
        <v>5760</v>
      </c>
      <c r="J713" s="22">
        <v>5760</v>
      </c>
    </row>
    <row r="714" spans="1:10" ht="84">
      <c r="A714" s="7"/>
      <c r="B714" s="7">
        <v>743</v>
      </c>
      <c r="C714" s="7" t="s">
        <v>156</v>
      </c>
      <c r="D714" s="7" t="s">
        <v>211</v>
      </c>
      <c r="E714" s="8" t="s">
        <v>253</v>
      </c>
      <c r="F714" s="26">
        <v>129</v>
      </c>
      <c r="G714" s="27" t="s">
        <v>175</v>
      </c>
      <c r="H714" s="22">
        <v>1739.52</v>
      </c>
      <c r="I714" s="22">
        <v>1739.52</v>
      </c>
      <c r="J714" s="22">
        <v>1739.52</v>
      </c>
    </row>
    <row r="715" spans="1:10" ht="48">
      <c r="A715" s="7"/>
      <c r="B715" s="7">
        <v>743</v>
      </c>
      <c r="C715" s="45" t="s">
        <v>180</v>
      </c>
      <c r="D715" s="45" t="s">
        <v>157</v>
      </c>
      <c r="E715" s="45"/>
      <c r="F715" s="45"/>
      <c r="G715" s="12" t="s">
        <v>258</v>
      </c>
      <c r="H715" s="13">
        <f t="shared" ref="H715:J718" si="134">H716</f>
        <v>8377.7110000000011</v>
      </c>
      <c r="I715" s="13">
        <f t="shared" si="134"/>
        <v>8412.7720000000008</v>
      </c>
      <c r="J715" s="13">
        <f t="shared" si="134"/>
        <v>8412.7720000000008</v>
      </c>
    </row>
    <row r="716" spans="1:10" ht="84">
      <c r="A716" s="7"/>
      <c r="B716" s="7">
        <v>743</v>
      </c>
      <c r="C716" s="28" t="s">
        <v>180</v>
      </c>
      <c r="D716" s="28">
        <v>10</v>
      </c>
      <c r="E716" s="15"/>
      <c r="F716" s="28"/>
      <c r="G716" s="17" t="s">
        <v>262</v>
      </c>
      <c r="H716" s="13">
        <f t="shared" si="134"/>
        <v>8377.7110000000011</v>
      </c>
      <c r="I716" s="13">
        <f t="shared" si="134"/>
        <v>8412.7720000000008</v>
      </c>
      <c r="J716" s="13">
        <f t="shared" si="134"/>
        <v>8412.7720000000008</v>
      </c>
    </row>
    <row r="717" spans="1:10" ht="84">
      <c r="A717" s="7"/>
      <c r="B717" s="7">
        <v>743</v>
      </c>
      <c r="C717" s="19" t="s">
        <v>180</v>
      </c>
      <c r="D717" s="19">
        <v>10</v>
      </c>
      <c r="E717" s="16" t="s">
        <v>263</v>
      </c>
      <c r="F717" s="19"/>
      <c r="G717" s="20" t="s">
        <v>264</v>
      </c>
      <c r="H717" s="22">
        <f t="shared" si="134"/>
        <v>8377.7110000000011</v>
      </c>
      <c r="I717" s="22">
        <f t="shared" si="134"/>
        <v>8412.7720000000008</v>
      </c>
      <c r="J717" s="22">
        <f t="shared" si="134"/>
        <v>8412.7720000000008</v>
      </c>
    </row>
    <row r="718" spans="1:10" ht="96">
      <c r="A718" s="7"/>
      <c r="B718" s="7">
        <v>743</v>
      </c>
      <c r="C718" s="7" t="s">
        <v>180</v>
      </c>
      <c r="D718" s="7">
        <v>10</v>
      </c>
      <c r="E718" s="8" t="s">
        <v>265</v>
      </c>
      <c r="F718" s="7"/>
      <c r="G718" s="6" t="s">
        <v>266</v>
      </c>
      <c r="H718" s="22">
        <f t="shared" si="134"/>
        <v>8377.7110000000011</v>
      </c>
      <c r="I718" s="22">
        <f t="shared" si="134"/>
        <v>8412.7720000000008</v>
      </c>
      <c r="J718" s="22">
        <f t="shared" si="134"/>
        <v>8412.7720000000008</v>
      </c>
    </row>
    <row r="719" spans="1:10" ht="72">
      <c r="A719" s="7"/>
      <c r="B719" s="7">
        <v>743</v>
      </c>
      <c r="C719" s="7" t="s">
        <v>180</v>
      </c>
      <c r="D719" s="7">
        <v>10</v>
      </c>
      <c r="E719" s="8" t="s">
        <v>267</v>
      </c>
      <c r="F719" s="7"/>
      <c r="G719" s="6" t="s">
        <v>268</v>
      </c>
      <c r="H719" s="22">
        <f>H720+H725</f>
        <v>8377.7110000000011</v>
      </c>
      <c r="I719" s="22">
        <f>I720+I725</f>
        <v>8412.7720000000008</v>
      </c>
      <c r="J719" s="22">
        <f>J720+J725</f>
        <v>8412.7720000000008</v>
      </c>
    </row>
    <row r="720" spans="1:10" ht="72">
      <c r="A720" s="7"/>
      <c r="B720" s="7">
        <v>743</v>
      </c>
      <c r="C720" s="7" t="s">
        <v>180</v>
      </c>
      <c r="D720" s="7">
        <v>10</v>
      </c>
      <c r="E720" s="8" t="s">
        <v>271</v>
      </c>
      <c r="F720" s="7"/>
      <c r="G720" s="6" t="s">
        <v>272</v>
      </c>
      <c r="H720" s="22">
        <f>H721+H723</f>
        <v>8063.1180000000004</v>
      </c>
      <c r="I720" s="22">
        <f>I721+I723</f>
        <v>8098.1790000000001</v>
      </c>
      <c r="J720" s="22">
        <f>J721+J723</f>
        <v>8098.1790000000001</v>
      </c>
    </row>
    <row r="721" spans="1:12" ht="48">
      <c r="A721" s="7"/>
      <c r="B721" s="7">
        <v>743</v>
      </c>
      <c r="C721" s="7" t="s">
        <v>180</v>
      </c>
      <c r="D721" s="7">
        <v>10</v>
      </c>
      <c r="E721" s="8" t="s">
        <v>271</v>
      </c>
      <c r="F721" s="24" t="s">
        <v>182</v>
      </c>
      <c r="G721" s="25" t="s">
        <v>183</v>
      </c>
      <c r="H721" s="22">
        <f>H722</f>
        <v>7723.1180000000004</v>
      </c>
      <c r="I721" s="22">
        <f>I722</f>
        <v>7758.1790000000001</v>
      </c>
      <c r="J721" s="22">
        <f>J722</f>
        <v>7758.1790000000001</v>
      </c>
    </row>
    <row r="722" spans="1:12" ht="24">
      <c r="A722" s="7"/>
      <c r="B722" s="7">
        <v>743</v>
      </c>
      <c r="C722" s="7" t="s">
        <v>180</v>
      </c>
      <c r="D722" s="7">
        <v>10</v>
      </c>
      <c r="E722" s="8" t="s">
        <v>271</v>
      </c>
      <c r="F722" s="7" t="s">
        <v>184</v>
      </c>
      <c r="G722" s="6" t="s">
        <v>185</v>
      </c>
      <c r="H722" s="22">
        <v>7723.1180000000004</v>
      </c>
      <c r="I722" s="22">
        <v>7758.1790000000001</v>
      </c>
      <c r="J722" s="22">
        <v>7758.1790000000001</v>
      </c>
    </row>
    <row r="723" spans="1:12" ht="60">
      <c r="A723" s="7"/>
      <c r="B723" s="7">
        <v>743</v>
      </c>
      <c r="C723" s="7" t="s">
        <v>180</v>
      </c>
      <c r="D723" s="7">
        <v>10</v>
      </c>
      <c r="E723" s="8" t="s">
        <v>271</v>
      </c>
      <c r="F723" s="38" t="s">
        <v>233</v>
      </c>
      <c r="G723" s="25" t="s">
        <v>234</v>
      </c>
      <c r="H723" s="22">
        <f>H724</f>
        <v>340</v>
      </c>
      <c r="I723" s="22">
        <f>I724</f>
        <v>340</v>
      </c>
      <c r="J723" s="22">
        <f>J724</f>
        <v>340</v>
      </c>
    </row>
    <row r="724" spans="1:12" ht="108">
      <c r="A724" s="7"/>
      <c r="B724" s="7">
        <v>743</v>
      </c>
      <c r="C724" s="7" t="s">
        <v>180</v>
      </c>
      <c r="D724" s="7">
        <v>10</v>
      </c>
      <c r="E724" s="8" t="s">
        <v>271</v>
      </c>
      <c r="F724" s="7" t="s">
        <v>235</v>
      </c>
      <c r="G724" s="6" t="s">
        <v>236</v>
      </c>
      <c r="H724" s="22">
        <v>340</v>
      </c>
      <c r="I724" s="22">
        <v>340</v>
      </c>
      <c r="J724" s="22">
        <v>340</v>
      </c>
    </row>
    <row r="725" spans="1:12" ht="60">
      <c r="A725" s="7"/>
      <c r="B725" s="7">
        <v>743</v>
      </c>
      <c r="C725" s="7" t="s">
        <v>180</v>
      </c>
      <c r="D725" s="7">
        <v>10</v>
      </c>
      <c r="E725" s="8" t="s">
        <v>273</v>
      </c>
      <c r="F725" s="7"/>
      <c r="G725" s="6" t="s">
        <v>274</v>
      </c>
      <c r="H725" s="22">
        <f>H726</f>
        <v>314.59300000000002</v>
      </c>
      <c r="I725" s="22">
        <f>I726</f>
        <v>314.59300000000002</v>
      </c>
      <c r="J725" s="22">
        <f t="shared" ref="J725:L726" si="135">J726</f>
        <v>314.59300000000002</v>
      </c>
      <c r="K725" s="22">
        <f t="shared" si="135"/>
        <v>0</v>
      </c>
      <c r="L725" s="22">
        <f t="shared" si="135"/>
        <v>0</v>
      </c>
    </row>
    <row r="726" spans="1:12" ht="48">
      <c r="A726" s="7"/>
      <c r="B726" s="7">
        <v>743</v>
      </c>
      <c r="C726" s="7" t="s">
        <v>180</v>
      </c>
      <c r="D726" s="7">
        <v>10</v>
      </c>
      <c r="E726" s="8" t="s">
        <v>273</v>
      </c>
      <c r="F726" s="24" t="s">
        <v>182</v>
      </c>
      <c r="G726" s="25" t="s">
        <v>183</v>
      </c>
      <c r="H726" s="22">
        <f>H727</f>
        <v>314.59300000000002</v>
      </c>
      <c r="I726" s="22">
        <f>I727</f>
        <v>314.59300000000002</v>
      </c>
      <c r="J726" s="22">
        <f t="shared" si="135"/>
        <v>314.59300000000002</v>
      </c>
    </row>
    <row r="727" spans="1:12" ht="24">
      <c r="A727" s="7"/>
      <c r="B727" s="7">
        <v>743</v>
      </c>
      <c r="C727" s="7" t="s">
        <v>180</v>
      </c>
      <c r="D727" s="7">
        <v>10</v>
      </c>
      <c r="E727" s="8" t="s">
        <v>273</v>
      </c>
      <c r="F727" s="7" t="s">
        <v>184</v>
      </c>
      <c r="G727" s="6" t="s">
        <v>185</v>
      </c>
      <c r="H727" s="22">
        <v>314.59300000000002</v>
      </c>
      <c r="I727" s="22">
        <v>314.59300000000002</v>
      </c>
      <c r="J727" s="22">
        <v>314.59300000000002</v>
      </c>
    </row>
    <row r="728" spans="1:12">
      <c r="A728" s="7"/>
      <c r="B728" s="7">
        <v>743</v>
      </c>
      <c r="C728" s="11" t="s">
        <v>187</v>
      </c>
      <c r="D728" s="11" t="s">
        <v>157</v>
      </c>
      <c r="E728" s="45"/>
      <c r="F728" s="7"/>
      <c r="G728" s="12" t="s">
        <v>281</v>
      </c>
      <c r="H728" s="13">
        <f>H729+H742</f>
        <v>384363.10600000003</v>
      </c>
      <c r="I728" s="13">
        <f>I729+I742</f>
        <v>282371.66699999996</v>
      </c>
      <c r="J728" s="13">
        <f>J729+J742</f>
        <v>289943.04300000001</v>
      </c>
    </row>
    <row r="729" spans="1:12">
      <c r="A729" s="7"/>
      <c r="B729" s="7">
        <v>743</v>
      </c>
      <c r="C729" s="28" t="s">
        <v>187</v>
      </c>
      <c r="D729" s="28" t="s">
        <v>282</v>
      </c>
      <c r="E729" s="15"/>
      <c r="F729" s="28"/>
      <c r="G729" s="17" t="s">
        <v>283</v>
      </c>
      <c r="H729" s="18">
        <f t="shared" ref="H729:J731" si="136">H730</f>
        <v>5779.9610000000002</v>
      </c>
      <c r="I729" s="18">
        <f t="shared" si="136"/>
        <v>5822.5609999999997</v>
      </c>
      <c r="J729" s="18">
        <f t="shared" si="136"/>
        <v>5755.2609999999995</v>
      </c>
    </row>
    <row r="730" spans="1:12" ht="84">
      <c r="A730" s="7"/>
      <c r="B730" s="7">
        <v>743</v>
      </c>
      <c r="C730" s="19" t="s">
        <v>187</v>
      </c>
      <c r="D730" s="19" t="s">
        <v>282</v>
      </c>
      <c r="E730" s="16" t="s">
        <v>284</v>
      </c>
      <c r="F730" s="19"/>
      <c r="G730" s="20" t="s">
        <v>285</v>
      </c>
      <c r="H730" s="21">
        <f t="shared" si="136"/>
        <v>5779.9610000000002</v>
      </c>
      <c r="I730" s="21">
        <f t="shared" si="136"/>
        <v>5822.5609999999997</v>
      </c>
      <c r="J730" s="21">
        <f t="shared" si="136"/>
        <v>5755.2609999999995</v>
      </c>
    </row>
    <row r="731" spans="1:12" ht="60">
      <c r="A731" s="7"/>
      <c r="B731" s="7">
        <v>743</v>
      </c>
      <c r="C731" s="7" t="s">
        <v>187</v>
      </c>
      <c r="D731" s="7" t="s">
        <v>282</v>
      </c>
      <c r="E731" s="8" t="s">
        <v>286</v>
      </c>
      <c r="F731" s="7"/>
      <c r="G731" s="6" t="s">
        <v>287</v>
      </c>
      <c r="H731" s="22">
        <f>H732</f>
        <v>5779.9610000000002</v>
      </c>
      <c r="I731" s="22">
        <f t="shared" si="136"/>
        <v>5822.5609999999997</v>
      </c>
      <c r="J731" s="22">
        <f t="shared" si="136"/>
        <v>5755.2609999999995</v>
      </c>
    </row>
    <row r="732" spans="1:12" ht="60">
      <c r="A732" s="7"/>
      <c r="B732" s="7">
        <v>743</v>
      </c>
      <c r="C732" s="7" t="s">
        <v>187</v>
      </c>
      <c r="D732" s="7" t="s">
        <v>282</v>
      </c>
      <c r="E732" s="8" t="s">
        <v>288</v>
      </c>
      <c r="F732" s="7"/>
      <c r="G732" s="6" t="s">
        <v>289</v>
      </c>
      <c r="H732" s="22">
        <f>H736+H733+H739</f>
        <v>5779.9610000000002</v>
      </c>
      <c r="I732" s="22">
        <f>I736+I733+I739</f>
        <v>5822.5609999999997</v>
      </c>
      <c r="J732" s="22">
        <f>J736+J733+J739</f>
        <v>5755.2609999999995</v>
      </c>
    </row>
    <row r="733" spans="1:12" ht="72">
      <c r="A733" s="7"/>
      <c r="B733" s="7">
        <v>743</v>
      </c>
      <c r="C733" s="7" t="s">
        <v>187</v>
      </c>
      <c r="D733" s="7" t="s">
        <v>282</v>
      </c>
      <c r="E733" s="8" t="s">
        <v>290</v>
      </c>
      <c r="F733" s="7"/>
      <c r="G733" s="6" t="s">
        <v>291</v>
      </c>
      <c r="H733" s="22">
        <f t="shared" ref="H733:J734" si="137">H734</f>
        <v>990.1</v>
      </c>
      <c r="I733" s="22">
        <f t="shared" si="137"/>
        <v>1032.7</v>
      </c>
      <c r="J733" s="22">
        <f t="shared" si="137"/>
        <v>965.4</v>
      </c>
    </row>
    <row r="734" spans="1:12" ht="48">
      <c r="A734" s="7"/>
      <c r="B734" s="7">
        <v>743</v>
      </c>
      <c r="C734" s="7" t="s">
        <v>187</v>
      </c>
      <c r="D734" s="7" t="s">
        <v>282</v>
      </c>
      <c r="E734" s="8" t="s">
        <v>290</v>
      </c>
      <c r="F734" s="24" t="s">
        <v>182</v>
      </c>
      <c r="G734" s="25" t="s">
        <v>183</v>
      </c>
      <c r="H734" s="22">
        <f t="shared" si="137"/>
        <v>990.1</v>
      </c>
      <c r="I734" s="22">
        <f t="shared" si="137"/>
        <v>1032.7</v>
      </c>
      <c r="J734" s="22">
        <f t="shared" si="137"/>
        <v>965.4</v>
      </c>
    </row>
    <row r="735" spans="1:12" ht="24">
      <c r="A735" s="7"/>
      <c r="B735" s="7">
        <v>743</v>
      </c>
      <c r="C735" s="7" t="s">
        <v>187</v>
      </c>
      <c r="D735" s="7" t="s">
        <v>282</v>
      </c>
      <c r="E735" s="8" t="s">
        <v>290</v>
      </c>
      <c r="F735" s="7" t="s">
        <v>184</v>
      </c>
      <c r="G735" s="6" t="s">
        <v>292</v>
      </c>
      <c r="H735" s="22">
        <v>990.1</v>
      </c>
      <c r="I735" s="22">
        <v>1032.7</v>
      </c>
      <c r="J735" s="22">
        <v>965.4</v>
      </c>
    </row>
    <row r="736" spans="1:12" ht="96">
      <c r="A736" s="7"/>
      <c r="B736" s="7">
        <v>743</v>
      </c>
      <c r="C736" s="7" t="s">
        <v>187</v>
      </c>
      <c r="D736" s="7" t="s">
        <v>282</v>
      </c>
      <c r="E736" s="8" t="s">
        <v>293</v>
      </c>
      <c r="F736" s="7"/>
      <c r="G736" s="6" t="s">
        <v>294</v>
      </c>
      <c r="H736" s="22">
        <f t="shared" ref="H736:J740" si="138">H737</f>
        <v>330.03300000000002</v>
      </c>
      <c r="I736" s="22">
        <f t="shared" si="138"/>
        <v>344.233</v>
      </c>
      <c r="J736" s="22">
        <f t="shared" si="138"/>
        <v>321.8</v>
      </c>
    </row>
    <row r="737" spans="1:12" ht="48">
      <c r="A737" s="7"/>
      <c r="B737" s="7">
        <v>743</v>
      </c>
      <c r="C737" s="7" t="s">
        <v>187</v>
      </c>
      <c r="D737" s="7" t="s">
        <v>282</v>
      </c>
      <c r="E737" s="8" t="s">
        <v>293</v>
      </c>
      <c r="F737" s="24" t="s">
        <v>182</v>
      </c>
      <c r="G737" s="25" t="s">
        <v>183</v>
      </c>
      <c r="H737" s="22">
        <f t="shared" si="138"/>
        <v>330.03300000000002</v>
      </c>
      <c r="I737" s="22">
        <f t="shared" si="138"/>
        <v>344.233</v>
      </c>
      <c r="J737" s="22">
        <f t="shared" si="138"/>
        <v>321.8</v>
      </c>
    </row>
    <row r="738" spans="1:12" ht="24">
      <c r="A738" s="7"/>
      <c r="B738" s="7">
        <v>743</v>
      </c>
      <c r="C738" s="7" t="s">
        <v>187</v>
      </c>
      <c r="D738" s="7" t="s">
        <v>282</v>
      </c>
      <c r="E738" s="8" t="s">
        <v>293</v>
      </c>
      <c r="F738" s="7" t="s">
        <v>184</v>
      </c>
      <c r="G738" s="6" t="s">
        <v>185</v>
      </c>
      <c r="H738" s="22">
        <v>330.03300000000002</v>
      </c>
      <c r="I738" s="22">
        <v>344.233</v>
      </c>
      <c r="J738" s="22">
        <v>321.8</v>
      </c>
    </row>
    <row r="739" spans="1:12" ht="72">
      <c r="A739" s="7"/>
      <c r="B739" s="7">
        <v>743</v>
      </c>
      <c r="C739" s="7" t="s">
        <v>187</v>
      </c>
      <c r="D739" s="7" t="s">
        <v>282</v>
      </c>
      <c r="E739" s="8" t="s">
        <v>295</v>
      </c>
      <c r="F739" s="7"/>
      <c r="G739" s="6" t="s">
        <v>296</v>
      </c>
      <c r="H739" s="22">
        <f t="shared" si="138"/>
        <v>4459.8280000000004</v>
      </c>
      <c r="I739" s="22">
        <f t="shared" si="138"/>
        <v>4445.6279999999997</v>
      </c>
      <c r="J739" s="22">
        <f t="shared" si="138"/>
        <v>4468.0609999999997</v>
      </c>
    </row>
    <row r="740" spans="1:12" ht="48">
      <c r="A740" s="7"/>
      <c r="B740" s="7">
        <v>743</v>
      </c>
      <c r="C740" s="7" t="s">
        <v>187</v>
      </c>
      <c r="D740" s="7" t="s">
        <v>282</v>
      </c>
      <c r="E740" s="8" t="s">
        <v>295</v>
      </c>
      <c r="F740" s="24" t="s">
        <v>182</v>
      </c>
      <c r="G740" s="25" t="s">
        <v>183</v>
      </c>
      <c r="H740" s="22">
        <f t="shared" si="138"/>
        <v>4459.8280000000004</v>
      </c>
      <c r="I740" s="22">
        <f t="shared" si="138"/>
        <v>4445.6279999999997</v>
      </c>
      <c r="J740" s="22">
        <f t="shared" si="138"/>
        <v>4468.0609999999997</v>
      </c>
    </row>
    <row r="741" spans="1:12" ht="24">
      <c r="A741" s="7"/>
      <c r="B741" s="7">
        <v>743</v>
      </c>
      <c r="C741" s="7" t="s">
        <v>187</v>
      </c>
      <c r="D741" s="7" t="s">
        <v>282</v>
      </c>
      <c r="E741" s="8" t="s">
        <v>295</v>
      </c>
      <c r="F741" s="7" t="s">
        <v>184</v>
      </c>
      <c r="G741" s="6" t="s">
        <v>185</v>
      </c>
      <c r="H741" s="22">
        <v>4459.8280000000004</v>
      </c>
      <c r="I741" s="22">
        <v>4445.6279999999997</v>
      </c>
      <c r="J741" s="22">
        <v>4468.0609999999997</v>
      </c>
    </row>
    <row r="742" spans="1:12" ht="24">
      <c r="A742" s="7"/>
      <c r="B742" s="7">
        <v>743</v>
      </c>
      <c r="C742" s="28" t="s">
        <v>187</v>
      </c>
      <c r="D742" s="28" t="s">
        <v>297</v>
      </c>
      <c r="E742" s="15"/>
      <c r="F742" s="28"/>
      <c r="G742" s="17" t="s">
        <v>298</v>
      </c>
      <c r="H742" s="18">
        <f t="shared" ref="H742:J743" si="139">H743</f>
        <v>378583.14500000002</v>
      </c>
      <c r="I742" s="18">
        <f t="shared" si="139"/>
        <v>276549.10599999997</v>
      </c>
      <c r="J742" s="18">
        <f t="shared" si="139"/>
        <v>284187.78200000001</v>
      </c>
    </row>
    <row r="743" spans="1:12" ht="84">
      <c r="A743" s="7"/>
      <c r="B743" s="7">
        <v>743</v>
      </c>
      <c r="C743" s="19" t="s">
        <v>187</v>
      </c>
      <c r="D743" s="19" t="s">
        <v>297</v>
      </c>
      <c r="E743" s="16" t="s">
        <v>284</v>
      </c>
      <c r="F743" s="19"/>
      <c r="G743" s="20" t="s">
        <v>285</v>
      </c>
      <c r="H743" s="21">
        <f t="shared" si="139"/>
        <v>378583.14500000002</v>
      </c>
      <c r="I743" s="21">
        <f t="shared" si="139"/>
        <v>276549.10599999997</v>
      </c>
      <c r="J743" s="21">
        <f t="shared" si="139"/>
        <v>284187.78200000001</v>
      </c>
    </row>
    <row r="744" spans="1:12" ht="60">
      <c r="A744" s="7"/>
      <c r="B744" s="7">
        <v>743</v>
      </c>
      <c r="C744" s="7" t="s">
        <v>187</v>
      </c>
      <c r="D744" s="7" t="s">
        <v>297</v>
      </c>
      <c r="E744" s="8" t="s">
        <v>286</v>
      </c>
      <c r="F744" s="7"/>
      <c r="G744" s="6" t="s">
        <v>299</v>
      </c>
      <c r="H744" s="22">
        <f>H745+H760+H773+H783+H793+H797</f>
        <v>378583.14500000002</v>
      </c>
      <c r="I744" s="22">
        <f>I745+I760+I773+I783+I793+I797</f>
        <v>276549.10599999997</v>
      </c>
      <c r="J744" s="22">
        <f>J745+J760+J773+J783+J793+J797</f>
        <v>284187.78200000001</v>
      </c>
      <c r="K744" s="22">
        <f>K745+K760+K773+K783+K793+K797</f>
        <v>0</v>
      </c>
      <c r="L744" s="22">
        <f>L745+L760+L773+L783+L793+L797</f>
        <v>0</v>
      </c>
    </row>
    <row r="745" spans="1:12" ht="60">
      <c r="A745" s="7"/>
      <c r="B745" s="7">
        <v>743</v>
      </c>
      <c r="C745" s="7" t="s">
        <v>187</v>
      </c>
      <c r="D745" s="7" t="s">
        <v>297</v>
      </c>
      <c r="E745" s="8" t="s">
        <v>300</v>
      </c>
      <c r="F745" s="7"/>
      <c r="G745" s="6" t="s">
        <v>301</v>
      </c>
      <c r="H745" s="22">
        <f>H746+H749+H754+H757</f>
        <v>185842.24899999998</v>
      </c>
      <c r="I745" s="22">
        <f>I746+I749+I754+I757</f>
        <v>94376.40400000001</v>
      </c>
      <c r="J745" s="22">
        <f>J746+J749+J754+J757</f>
        <v>94950.205999999991</v>
      </c>
    </row>
    <row r="746" spans="1:12" ht="132">
      <c r="A746" s="7"/>
      <c r="B746" s="7">
        <v>743</v>
      </c>
      <c r="C746" s="7" t="s">
        <v>187</v>
      </c>
      <c r="D746" s="7" t="s">
        <v>297</v>
      </c>
      <c r="E746" s="35" t="s">
        <v>63</v>
      </c>
      <c r="F746" s="36"/>
      <c r="G746" s="37" t="s">
        <v>302</v>
      </c>
      <c r="H746" s="22">
        <f t="shared" ref="H746:J747" si="140">H747</f>
        <v>14532.3</v>
      </c>
      <c r="I746" s="22">
        <f t="shared" si="140"/>
        <v>15099.1</v>
      </c>
      <c r="J746" s="22">
        <f t="shared" si="140"/>
        <v>15672.9</v>
      </c>
    </row>
    <row r="747" spans="1:12" ht="48">
      <c r="A747" s="7"/>
      <c r="B747" s="7">
        <v>743</v>
      </c>
      <c r="C747" s="7" t="s">
        <v>187</v>
      </c>
      <c r="D747" s="7" t="s">
        <v>297</v>
      </c>
      <c r="E747" s="35" t="s">
        <v>63</v>
      </c>
      <c r="F747" s="24" t="s">
        <v>182</v>
      </c>
      <c r="G747" s="25" t="s">
        <v>183</v>
      </c>
      <c r="H747" s="22">
        <f>H748</f>
        <v>14532.3</v>
      </c>
      <c r="I747" s="22">
        <f t="shared" si="140"/>
        <v>15099.1</v>
      </c>
      <c r="J747" s="22">
        <f t="shared" si="140"/>
        <v>15672.9</v>
      </c>
    </row>
    <row r="748" spans="1:12" ht="24">
      <c r="A748" s="7"/>
      <c r="B748" s="7">
        <v>743</v>
      </c>
      <c r="C748" s="7" t="s">
        <v>187</v>
      </c>
      <c r="D748" s="7" t="s">
        <v>297</v>
      </c>
      <c r="E748" s="35" t="s">
        <v>63</v>
      </c>
      <c r="F748" s="7" t="s">
        <v>184</v>
      </c>
      <c r="G748" s="6" t="s">
        <v>185</v>
      </c>
      <c r="H748" s="22">
        <v>14532.3</v>
      </c>
      <c r="I748" s="22">
        <v>15099.1</v>
      </c>
      <c r="J748" s="22">
        <v>15672.9</v>
      </c>
    </row>
    <row r="749" spans="1:12" ht="96">
      <c r="A749" s="7"/>
      <c r="B749" s="7">
        <v>743</v>
      </c>
      <c r="C749" s="7" t="s">
        <v>187</v>
      </c>
      <c r="D749" s="7" t="s">
        <v>297</v>
      </c>
      <c r="E749" s="35" t="s">
        <v>64</v>
      </c>
      <c r="F749" s="7"/>
      <c r="G749" s="6" t="s">
        <v>303</v>
      </c>
      <c r="H749" s="22">
        <f>H750+H752</f>
        <v>155302.70199999999</v>
      </c>
      <c r="I749" s="22">
        <f>I750+I752</f>
        <v>79277.304000000004</v>
      </c>
      <c r="J749" s="22">
        <f>J750+J752</f>
        <v>79277.305999999997</v>
      </c>
    </row>
    <row r="750" spans="1:12" ht="48">
      <c r="A750" s="7"/>
      <c r="B750" s="7">
        <v>743</v>
      </c>
      <c r="C750" s="7" t="s">
        <v>187</v>
      </c>
      <c r="D750" s="7" t="s">
        <v>297</v>
      </c>
      <c r="E750" s="35" t="s">
        <v>64</v>
      </c>
      <c r="F750" s="24" t="s">
        <v>182</v>
      </c>
      <c r="G750" s="25" t="s">
        <v>183</v>
      </c>
      <c r="H750" s="22">
        <f>H751</f>
        <v>124629.814</v>
      </c>
      <c r="I750" s="22">
        <f>I751</f>
        <v>48604.415999999997</v>
      </c>
      <c r="J750" s="22">
        <f>J751</f>
        <v>48604.417999999998</v>
      </c>
    </row>
    <row r="751" spans="1:12" ht="24">
      <c r="A751" s="7"/>
      <c r="B751" s="7">
        <v>743</v>
      </c>
      <c r="C751" s="7" t="s">
        <v>187</v>
      </c>
      <c r="D751" s="7" t="s">
        <v>297</v>
      </c>
      <c r="E751" s="35" t="s">
        <v>64</v>
      </c>
      <c r="F751" s="7" t="s">
        <v>184</v>
      </c>
      <c r="G751" s="6" t="s">
        <v>185</v>
      </c>
      <c r="H751" s="22">
        <v>124629.814</v>
      </c>
      <c r="I751" s="22">
        <v>48604.415999999997</v>
      </c>
      <c r="J751" s="22">
        <v>48604.417999999998</v>
      </c>
    </row>
    <row r="752" spans="1:12" ht="60">
      <c r="A752" s="7"/>
      <c r="B752" s="7">
        <v>743</v>
      </c>
      <c r="C752" s="7" t="s">
        <v>187</v>
      </c>
      <c r="D752" s="7" t="s">
        <v>297</v>
      </c>
      <c r="E752" s="35" t="s">
        <v>64</v>
      </c>
      <c r="F752" s="38" t="s">
        <v>233</v>
      </c>
      <c r="G752" s="25" t="s">
        <v>234</v>
      </c>
      <c r="H752" s="22">
        <f>H753</f>
        <v>30672.887999999999</v>
      </c>
      <c r="I752" s="22">
        <f>I753</f>
        <v>30672.887999999999</v>
      </c>
      <c r="J752" s="22">
        <f>J753</f>
        <v>30672.887999999999</v>
      </c>
    </row>
    <row r="753" spans="1:12" ht="108">
      <c r="A753" s="7"/>
      <c r="B753" s="7">
        <v>743</v>
      </c>
      <c r="C753" s="7" t="s">
        <v>187</v>
      </c>
      <c r="D753" s="7" t="s">
        <v>297</v>
      </c>
      <c r="E753" s="35" t="s">
        <v>64</v>
      </c>
      <c r="F753" s="7" t="s">
        <v>235</v>
      </c>
      <c r="G753" s="6" t="s">
        <v>236</v>
      </c>
      <c r="H753" s="22">
        <v>30672.887999999999</v>
      </c>
      <c r="I753" s="22">
        <v>30672.887999999999</v>
      </c>
      <c r="J753" s="22">
        <v>30672.887999999999</v>
      </c>
    </row>
    <row r="754" spans="1:12" ht="60">
      <c r="A754" s="7"/>
      <c r="B754" s="7">
        <v>743</v>
      </c>
      <c r="C754" s="7" t="s">
        <v>187</v>
      </c>
      <c r="D754" s="7" t="s">
        <v>297</v>
      </c>
      <c r="E754" s="29" t="s">
        <v>103</v>
      </c>
      <c r="F754" s="7"/>
      <c r="G754" s="6" t="s">
        <v>304</v>
      </c>
      <c r="H754" s="22">
        <f>H755</f>
        <v>4862.88</v>
      </c>
      <c r="I754" s="22">
        <f t="shared" ref="I754:J758" si="141">I755</f>
        <v>0</v>
      </c>
      <c r="J754" s="22">
        <f t="shared" si="141"/>
        <v>0</v>
      </c>
    </row>
    <row r="755" spans="1:12" ht="48">
      <c r="A755" s="7"/>
      <c r="B755" s="7">
        <v>743</v>
      </c>
      <c r="C755" s="7" t="s">
        <v>187</v>
      </c>
      <c r="D755" s="7" t="s">
        <v>297</v>
      </c>
      <c r="E755" s="29" t="s">
        <v>103</v>
      </c>
      <c r="F755" s="24" t="s">
        <v>182</v>
      </c>
      <c r="G755" s="25" t="s">
        <v>183</v>
      </c>
      <c r="H755" s="22">
        <f>H756</f>
        <v>4862.88</v>
      </c>
      <c r="I755" s="22">
        <f t="shared" si="141"/>
        <v>0</v>
      </c>
      <c r="J755" s="22">
        <f t="shared" si="141"/>
        <v>0</v>
      </c>
    </row>
    <row r="756" spans="1:12" ht="24">
      <c r="A756" s="7"/>
      <c r="B756" s="7">
        <v>743</v>
      </c>
      <c r="C756" s="7" t="s">
        <v>187</v>
      </c>
      <c r="D756" s="7" t="s">
        <v>297</v>
      </c>
      <c r="E756" s="29" t="s">
        <v>103</v>
      </c>
      <c r="F756" s="7" t="s">
        <v>184</v>
      </c>
      <c r="G756" s="6" t="s">
        <v>185</v>
      </c>
      <c r="H756" s="22">
        <v>4862.88</v>
      </c>
      <c r="I756" s="22">
        <v>0</v>
      </c>
      <c r="J756" s="22">
        <v>0</v>
      </c>
    </row>
    <row r="757" spans="1:12" ht="24">
      <c r="A757" s="7"/>
      <c r="B757" s="7">
        <v>743</v>
      </c>
      <c r="C757" s="7" t="s">
        <v>187</v>
      </c>
      <c r="D757" s="7" t="s">
        <v>297</v>
      </c>
      <c r="E757" s="29" t="s">
        <v>92</v>
      </c>
      <c r="F757" s="7"/>
      <c r="G757" s="6" t="s">
        <v>305</v>
      </c>
      <c r="H757" s="22">
        <f>H758</f>
        <v>11144.367</v>
      </c>
      <c r="I757" s="22">
        <f>I758</f>
        <v>0</v>
      </c>
      <c r="J757" s="22">
        <f>J758</f>
        <v>0</v>
      </c>
    </row>
    <row r="758" spans="1:12" ht="48">
      <c r="A758" s="7"/>
      <c r="B758" s="7">
        <v>743</v>
      </c>
      <c r="C758" s="7" t="s">
        <v>187</v>
      </c>
      <c r="D758" s="7" t="s">
        <v>297</v>
      </c>
      <c r="E758" s="29" t="s">
        <v>92</v>
      </c>
      <c r="F758" s="24" t="s">
        <v>182</v>
      </c>
      <c r="G758" s="25" t="s">
        <v>183</v>
      </c>
      <c r="H758" s="22">
        <f>H759</f>
        <v>11144.367</v>
      </c>
      <c r="I758" s="22">
        <f t="shared" si="141"/>
        <v>0</v>
      </c>
      <c r="J758" s="22">
        <f t="shared" si="141"/>
        <v>0</v>
      </c>
    </row>
    <row r="759" spans="1:12" ht="24">
      <c r="A759" s="7"/>
      <c r="B759" s="7">
        <v>743</v>
      </c>
      <c r="C759" s="7" t="s">
        <v>187</v>
      </c>
      <c r="D759" s="7" t="s">
        <v>297</v>
      </c>
      <c r="E759" s="29" t="s">
        <v>92</v>
      </c>
      <c r="F759" s="7" t="s">
        <v>184</v>
      </c>
      <c r="G759" s="6" t="s">
        <v>185</v>
      </c>
      <c r="H759" s="22">
        <v>11144.367</v>
      </c>
      <c r="I759" s="22">
        <v>0</v>
      </c>
      <c r="J759" s="22">
        <v>0</v>
      </c>
    </row>
    <row r="760" spans="1:12" ht="36">
      <c r="A760" s="7"/>
      <c r="B760" s="7">
        <v>743</v>
      </c>
      <c r="C760" s="7" t="s">
        <v>187</v>
      </c>
      <c r="D760" s="7" t="s">
        <v>297</v>
      </c>
      <c r="E760" s="35" t="s">
        <v>306</v>
      </c>
      <c r="F760" s="7"/>
      <c r="G760" s="6" t="s">
        <v>307</v>
      </c>
      <c r="H760" s="22">
        <f>H761+H765+H769</f>
        <v>157151.68400000001</v>
      </c>
      <c r="I760" s="22">
        <f>I761+I765+I769</f>
        <v>148289.59100000001</v>
      </c>
      <c r="J760" s="22">
        <f>J761+J765+J769</f>
        <v>153999.13099999999</v>
      </c>
    </row>
    <row r="761" spans="1:12" ht="60">
      <c r="A761" s="7"/>
      <c r="B761" s="7">
        <v>743</v>
      </c>
      <c r="C761" s="7" t="s">
        <v>187</v>
      </c>
      <c r="D761" s="7" t="s">
        <v>297</v>
      </c>
      <c r="E761" s="35" t="s">
        <v>65</v>
      </c>
      <c r="F761" s="7"/>
      <c r="G761" s="6" t="s">
        <v>308</v>
      </c>
      <c r="H761" s="22">
        <f>H762</f>
        <v>111716.2</v>
      </c>
      <c r="I761" s="22">
        <f>I762</f>
        <v>116184.9</v>
      </c>
      <c r="J761" s="22">
        <f>J762</f>
        <v>120832.3</v>
      </c>
      <c r="K761" s="22">
        <f>K762</f>
        <v>0</v>
      </c>
      <c r="L761" s="22">
        <f>L762</f>
        <v>0</v>
      </c>
    </row>
    <row r="762" spans="1:12" ht="48">
      <c r="A762" s="7"/>
      <c r="B762" s="7">
        <v>743</v>
      </c>
      <c r="C762" s="7" t="s">
        <v>187</v>
      </c>
      <c r="D762" s="7" t="s">
        <v>297</v>
      </c>
      <c r="E762" s="35" t="s">
        <v>65</v>
      </c>
      <c r="F762" s="24" t="s">
        <v>182</v>
      </c>
      <c r="G762" s="25" t="s">
        <v>183</v>
      </c>
      <c r="H762" s="22">
        <f>H763+H764</f>
        <v>111716.2</v>
      </c>
      <c r="I762" s="22">
        <f>I763+I764</f>
        <v>116184.9</v>
      </c>
      <c r="J762" s="22">
        <f>J763+J764</f>
        <v>120832.3</v>
      </c>
    </row>
    <row r="763" spans="1:12" ht="60">
      <c r="A763" s="7"/>
      <c r="B763" s="7">
        <v>743</v>
      </c>
      <c r="C763" s="7" t="s">
        <v>187</v>
      </c>
      <c r="D763" s="7" t="s">
        <v>297</v>
      </c>
      <c r="E763" s="35" t="s">
        <v>65</v>
      </c>
      <c r="F763" s="7">
        <v>243</v>
      </c>
      <c r="G763" s="6" t="s">
        <v>383</v>
      </c>
      <c r="H763" s="22">
        <v>10217.493</v>
      </c>
      <c r="I763" s="22">
        <v>0</v>
      </c>
      <c r="J763" s="22">
        <v>0</v>
      </c>
    </row>
    <row r="764" spans="1:12" ht="24">
      <c r="A764" s="7"/>
      <c r="B764" s="7">
        <v>743</v>
      </c>
      <c r="C764" s="7" t="s">
        <v>187</v>
      </c>
      <c r="D764" s="7" t="s">
        <v>297</v>
      </c>
      <c r="E764" s="35" t="s">
        <v>65</v>
      </c>
      <c r="F764" s="7" t="s">
        <v>184</v>
      </c>
      <c r="G764" s="6" t="s">
        <v>185</v>
      </c>
      <c r="H764" s="22">
        <v>101498.70699999999</v>
      </c>
      <c r="I764" s="22">
        <v>116184.9</v>
      </c>
      <c r="J764" s="22">
        <v>120832.3</v>
      </c>
    </row>
    <row r="765" spans="1:12" ht="60">
      <c r="A765" s="7"/>
      <c r="B765" s="7">
        <v>743</v>
      </c>
      <c r="C765" s="7" t="s">
        <v>187</v>
      </c>
      <c r="D765" s="7" t="s">
        <v>297</v>
      </c>
      <c r="E765" s="35" t="s">
        <v>66</v>
      </c>
      <c r="F765" s="7"/>
      <c r="G765" s="6" t="s">
        <v>309</v>
      </c>
      <c r="H765" s="22">
        <f>H766</f>
        <v>12412.911</v>
      </c>
      <c r="I765" s="22">
        <f>I766</f>
        <v>12909.433000000001</v>
      </c>
      <c r="J765" s="22">
        <f>J766</f>
        <v>13425.811</v>
      </c>
    </row>
    <row r="766" spans="1:12" ht="48">
      <c r="A766" s="7"/>
      <c r="B766" s="7">
        <v>743</v>
      </c>
      <c r="C766" s="7" t="s">
        <v>187</v>
      </c>
      <c r="D766" s="7" t="s">
        <v>297</v>
      </c>
      <c r="E766" s="35" t="s">
        <v>66</v>
      </c>
      <c r="F766" s="24" t="s">
        <v>182</v>
      </c>
      <c r="G766" s="25" t="s">
        <v>183</v>
      </c>
      <c r="H766" s="22">
        <f>H768+H767</f>
        <v>12412.911</v>
      </c>
      <c r="I766" s="22">
        <f>I768</f>
        <v>12909.433000000001</v>
      </c>
      <c r="J766" s="22">
        <f>J768</f>
        <v>13425.811</v>
      </c>
    </row>
    <row r="767" spans="1:12" ht="60">
      <c r="A767" s="7"/>
      <c r="B767" s="7">
        <v>743</v>
      </c>
      <c r="C767" s="7" t="s">
        <v>187</v>
      </c>
      <c r="D767" s="7" t="s">
        <v>297</v>
      </c>
      <c r="E767" s="35" t="s">
        <v>66</v>
      </c>
      <c r="F767" s="7">
        <v>243</v>
      </c>
      <c r="G767" s="6" t="s">
        <v>383</v>
      </c>
      <c r="H767" s="22">
        <v>1135.277</v>
      </c>
      <c r="I767" s="22">
        <v>0</v>
      </c>
      <c r="J767" s="22">
        <v>0</v>
      </c>
    </row>
    <row r="768" spans="1:12" ht="24">
      <c r="A768" s="7"/>
      <c r="B768" s="7">
        <v>743</v>
      </c>
      <c r="C768" s="7" t="s">
        <v>187</v>
      </c>
      <c r="D768" s="7" t="s">
        <v>297</v>
      </c>
      <c r="E768" s="35" t="s">
        <v>66</v>
      </c>
      <c r="F768" s="7" t="s">
        <v>184</v>
      </c>
      <c r="G768" s="6" t="s">
        <v>185</v>
      </c>
      <c r="H768" s="22">
        <v>11277.634</v>
      </c>
      <c r="I768" s="22">
        <v>12909.433000000001</v>
      </c>
      <c r="J768" s="22">
        <v>13425.811</v>
      </c>
    </row>
    <row r="769" spans="1:10" ht="36">
      <c r="A769" s="7"/>
      <c r="B769" s="7">
        <v>743</v>
      </c>
      <c r="C769" s="7" t="s">
        <v>187</v>
      </c>
      <c r="D769" s="7" t="s">
        <v>297</v>
      </c>
      <c r="E769" s="35" t="s">
        <v>67</v>
      </c>
      <c r="F769" s="7"/>
      <c r="G769" s="6" t="s">
        <v>310</v>
      </c>
      <c r="H769" s="22">
        <f>H770</f>
        <v>33022.573000000004</v>
      </c>
      <c r="I769" s="22">
        <f>I770</f>
        <v>19195.258000000002</v>
      </c>
      <c r="J769" s="22">
        <f>J770</f>
        <v>19741.02</v>
      </c>
    </row>
    <row r="770" spans="1:10" ht="48">
      <c r="A770" s="7"/>
      <c r="B770" s="7">
        <v>743</v>
      </c>
      <c r="C770" s="7" t="s">
        <v>187</v>
      </c>
      <c r="D770" s="7" t="s">
        <v>297</v>
      </c>
      <c r="E770" s="35" t="s">
        <v>67</v>
      </c>
      <c r="F770" s="24" t="s">
        <v>182</v>
      </c>
      <c r="G770" s="25" t="s">
        <v>183</v>
      </c>
      <c r="H770" s="22">
        <f>H772+H771</f>
        <v>33022.573000000004</v>
      </c>
      <c r="I770" s="22">
        <f>I772+I771</f>
        <v>19195.258000000002</v>
      </c>
      <c r="J770" s="22">
        <f>J772+J771</f>
        <v>19741.02</v>
      </c>
    </row>
    <row r="771" spans="1:10" ht="60">
      <c r="A771" s="7"/>
      <c r="B771" s="7">
        <v>743</v>
      </c>
      <c r="C771" s="7" t="s">
        <v>187</v>
      </c>
      <c r="D771" s="7" t="s">
        <v>297</v>
      </c>
      <c r="E771" s="35" t="s">
        <v>67</v>
      </c>
      <c r="F771" s="7">
        <v>243</v>
      </c>
      <c r="G771" s="6" t="s">
        <v>383</v>
      </c>
      <c r="H771" s="22">
        <v>12246.050999999999</v>
      </c>
      <c r="I771" s="22">
        <v>0</v>
      </c>
      <c r="J771" s="22">
        <v>0</v>
      </c>
    </row>
    <row r="772" spans="1:10" ht="24">
      <c r="A772" s="7"/>
      <c r="B772" s="7">
        <v>743</v>
      </c>
      <c r="C772" s="7" t="s">
        <v>187</v>
      </c>
      <c r="D772" s="7" t="s">
        <v>297</v>
      </c>
      <c r="E772" s="35" t="s">
        <v>67</v>
      </c>
      <c r="F772" s="7" t="s">
        <v>184</v>
      </c>
      <c r="G772" s="6" t="s">
        <v>185</v>
      </c>
      <c r="H772" s="54">
        <v>20776.522000000001</v>
      </c>
      <c r="I772" s="22">
        <v>19195.258000000002</v>
      </c>
      <c r="J772" s="22">
        <v>19741.02</v>
      </c>
    </row>
    <row r="773" spans="1:10" ht="84">
      <c r="A773" s="7"/>
      <c r="B773" s="7">
        <v>743</v>
      </c>
      <c r="C773" s="7" t="s">
        <v>187</v>
      </c>
      <c r="D773" s="7" t="s">
        <v>297</v>
      </c>
      <c r="E773" s="35" t="s">
        <v>311</v>
      </c>
      <c r="F773" s="7"/>
      <c r="G773" s="6" t="s">
        <v>312</v>
      </c>
      <c r="H773" s="22">
        <f>H774+H777+H780</f>
        <v>26577.992000000002</v>
      </c>
      <c r="I773" s="22">
        <f>I774+I777+I780</f>
        <v>26737</v>
      </c>
      <c r="J773" s="22">
        <f>J774+J777+J780</f>
        <v>27806.556</v>
      </c>
    </row>
    <row r="774" spans="1:10" ht="120">
      <c r="A774" s="7"/>
      <c r="B774" s="7">
        <v>743</v>
      </c>
      <c r="C774" s="7" t="s">
        <v>187</v>
      </c>
      <c r="D774" s="7" t="s">
        <v>297</v>
      </c>
      <c r="E774" s="35" t="s">
        <v>68</v>
      </c>
      <c r="F774" s="7"/>
      <c r="G774" s="6" t="s">
        <v>313</v>
      </c>
      <c r="H774" s="22">
        <f t="shared" ref="H774:J775" si="142">H775</f>
        <v>23137.8</v>
      </c>
      <c r="I774" s="22">
        <f t="shared" si="142"/>
        <v>24063.3</v>
      </c>
      <c r="J774" s="22">
        <f t="shared" si="142"/>
        <v>25025.9</v>
      </c>
    </row>
    <row r="775" spans="1:10" ht="48">
      <c r="A775" s="7"/>
      <c r="B775" s="7">
        <v>743</v>
      </c>
      <c r="C775" s="7" t="s">
        <v>187</v>
      </c>
      <c r="D775" s="7" t="s">
        <v>297</v>
      </c>
      <c r="E775" s="35" t="s">
        <v>68</v>
      </c>
      <c r="F775" s="24" t="s">
        <v>182</v>
      </c>
      <c r="G775" s="25" t="s">
        <v>183</v>
      </c>
      <c r="H775" s="22">
        <f t="shared" si="142"/>
        <v>23137.8</v>
      </c>
      <c r="I775" s="22">
        <f t="shared" si="142"/>
        <v>24063.3</v>
      </c>
      <c r="J775" s="22">
        <f t="shared" si="142"/>
        <v>25025.9</v>
      </c>
    </row>
    <row r="776" spans="1:10" ht="24">
      <c r="A776" s="7"/>
      <c r="B776" s="7">
        <v>743</v>
      </c>
      <c r="C776" s="7" t="s">
        <v>187</v>
      </c>
      <c r="D776" s="7" t="s">
        <v>297</v>
      </c>
      <c r="E776" s="35" t="s">
        <v>68</v>
      </c>
      <c r="F776" s="7" t="s">
        <v>184</v>
      </c>
      <c r="G776" s="6" t="s">
        <v>185</v>
      </c>
      <c r="H776" s="22">
        <v>23137.8</v>
      </c>
      <c r="I776" s="22">
        <v>24063.3</v>
      </c>
      <c r="J776" s="22">
        <v>25025.9</v>
      </c>
    </row>
    <row r="777" spans="1:10" ht="120">
      <c r="A777" s="7"/>
      <c r="B777" s="7">
        <v>743</v>
      </c>
      <c r="C777" s="7" t="s">
        <v>187</v>
      </c>
      <c r="D777" s="7" t="s">
        <v>297</v>
      </c>
      <c r="E777" s="35" t="s">
        <v>69</v>
      </c>
      <c r="F777" s="7"/>
      <c r="G777" s="6" t="s">
        <v>314</v>
      </c>
      <c r="H777" s="22">
        <f>H778</f>
        <v>2570.8670000000002</v>
      </c>
      <c r="I777" s="22">
        <f t="shared" ref="H777:J778" si="143">I778</f>
        <v>2673.7</v>
      </c>
      <c r="J777" s="22">
        <f t="shared" si="143"/>
        <v>2780.6559999999999</v>
      </c>
    </row>
    <row r="778" spans="1:10" ht="48">
      <c r="A778" s="7"/>
      <c r="B778" s="7">
        <v>743</v>
      </c>
      <c r="C778" s="7" t="s">
        <v>187</v>
      </c>
      <c r="D778" s="7" t="s">
        <v>297</v>
      </c>
      <c r="E778" s="35" t="s">
        <v>69</v>
      </c>
      <c r="F778" s="24" t="s">
        <v>182</v>
      </c>
      <c r="G778" s="25" t="s">
        <v>183</v>
      </c>
      <c r="H778" s="22">
        <f t="shared" si="143"/>
        <v>2570.8670000000002</v>
      </c>
      <c r="I778" s="22">
        <f t="shared" si="143"/>
        <v>2673.7</v>
      </c>
      <c r="J778" s="22">
        <f t="shared" si="143"/>
        <v>2780.6559999999999</v>
      </c>
    </row>
    <row r="779" spans="1:10" ht="24">
      <c r="A779" s="7"/>
      <c r="B779" s="7">
        <v>743</v>
      </c>
      <c r="C779" s="7" t="s">
        <v>187</v>
      </c>
      <c r="D779" s="7" t="s">
        <v>297</v>
      </c>
      <c r="E779" s="35" t="s">
        <v>69</v>
      </c>
      <c r="F779" s="7" t="s">
        <v>184</v>
      </c>
      <c r="G779" s="6" t="s">
        <v>185</v>
      </c>
      <c r="H779" s="22">
        <v>2570.8670000000002</v>
      </c>
      <c r="I779" s="22">
        <v>2673.7</v>
      </c>
      <c r="J779" s="22">
        <v>2780.6559999999999</v>
      </c>
    </row>
    <row r="780" spans="1:10" ht="96">
      <c r="A780" s="7"/>
      <c r="B780" s="7">
        <v>743</v>
      </c>
      <c r="C780" s="7" t="s">
        <v>187</v>
      </c>
      <c r="D780" s="7" t="s">
        <v>297</v>
      </c>
      <c r="E780" s="35" t="s">
        <v>93</v>
      </c>
      <c r="F780" s="7"/>
      <c r="G780" s="6" t="s">
        <v>315</v>
      </c>
      <c r="H780" s="22">
        <f t="shared" ref="H780:J781" si="144">H781</f>
        <v>869.32500000000005</v>
      </c>
      <c r="I780" s="22">
        <f t="shared" si="144"/>
        <v>0</v>
      </c>
      <c r="J780" s="22">
        <f t="shared" si="144"/>
        <v>0</v>
      </c>
    </row>
    <row r="781" spans="1:10" ht="48">
      <c r="A781" s="7"/>
      <c r="B781" s="7">
        <v>743</v>
      </c>
      <c r="C781" s="7" t="s">
        <v>187</v>
      </c>
      <c r="D781" s="7" t="s">
        <v>297</v>
      </c>
      <c r="E781" s="35" t="s">
        <v>93</v>
      </c>
      <c r="F781" s="24" t="s">
        <v>182</v>
      </c>
      <c r="G781" s="25" t="s">
        <v>183</v>
      </c>
      <c r="H781" s="22">
        <f t="shared" si="144"/>
        <v>869.32500000000005</v>
      </c>
      <c r="I781" s="22">
        <f t="shared" si="144"/>
        <v>0</v>
      </c>
      <c r="J781" s="22">
        <f t="shared" si="144"/>
        <v>0</v>
      </c>
    </row>
    <row r="782" spans="1:10" ht="24">
      <c r="A782" s="7"/>
      <c r="B782" s="7">
        <v>743</v>
      </c>
      <c r="C782" s="7" t="s">
        <v>187</v>
      </c>
      <c r="D782" s="7" t="s">
        <v>297</v>
      </c>
      <c r="E782" s="35" t="s">
        <v>93</v>
      </c>
      <c r="F782" s="7" t="s">
        <v>184</v>
      </c>
      <c r="G782" s="6" t="s">
        <v>185</v>
      </c>
      <c r="H782" s="22">
        <v>869.32500000000005</v>
      </c>
      <c r="I782" s="22">
        <v>0</v>
      </c>
      <c r="J782" s="22">
        <v>0</v>
      </c>
    </row>
    <row r="783" spans="1:10" ht="84">
      <c r="A783" s="7"/>
      <c r="B783" s="7">
        <v>743</v>
      </c>
      <c r="C783" s="7" t="s">
        <v>187</v>
      </c>
      <c r="D783" s="7" t="s">
        <v>297</v>
      </c>
      <c r="E783" s="35" t="s">
        <v>130</v>
      </c>
      <c r="F783" s="7"/>
      <c r="G783" s="6" t="s">
        <v>316</v>
      </c>
      <c r="H783" s="22">
        <f>H784+H787+H790</f>
        <v>7921.2200000000012</v>
      </c>
      <c r="I783" s="22">
        <f>I784+I787+I790</f>
        <v>7146.1109999999999</v>
      </c>
      <c r="J783" s="22">
        <f>J784+J787+J790</f>
        <v>7431.8890000000001</v>
      </c>
    </row>
    <row r="784" spans="1:10" ht="120">
      <c r="A784" s="7"/>
      <c r="B784" s="7">
        <v>743</v>
      </c>
      <c r="C784" s="7" t="s">
        <v>187</v>
      </c>
      <c r="D784" s="7" t="s">
        <v>297</v>
      </c>
      <c r="E784" s="35" t="s">
        <v>70</v>
      </c>
      <c r="F784" s="7"/>
      <c r="G784" s="6" t="s">
        <v>317</v>
      </c>
      <c r="H784" s="22">
        <f t="shared" ref="H784:J785" si="145">H785</f>
        <v>6184.1</v>
      </c>
      <c r="I784" s="22">
        <f t="shared" si="145"/>
        <v>6431.5</v>
      </c>
      <c r="J784" s="22">
        <f t="shared" si="145"/>
        <v>6688.7</v>
      </c>
    </row>
    <row r="785" spans="1:12" ht="48">
      <c r="A785" s="7"/>
      <c r="B785" s="7">
        <v>743</v>
      </c>
      <c r="C785" s="7" t="s">
        <v>187</v>
      </c>
      <c r="D785" s="7" t="s">
        <v>297</v>
      </c>
      <c r="E785" s="35" t="s">
        <v>70</v>
      </c>
      <c r="F785" s="24" t="s">
        <v>182</v>
      </c>
      <c r="G785" s="25" t="s">
        <v>183</v>
      </c>
      <c r="H785" s="22">
        <f t="shared" si="145"/>
        <v>6184.1</v>
      </c>
      <c r="I785" s="22">
        <f t="shared" si="145"/>
        <v>6431.5</v>
      </c>
      <c r="J785" s="22">
        <f t="shared" si="145"/>
        <v>6688.7</v>
      </c>
    </row>
    <row r="786" spans="1:12" ht="24">
      <c r="A786" s="7"/>
      <c r="B786" s="7">
        <v>743</v>
      </c>
      <c r="C786" s="7" t="s">
        <v>187</v>
      </c>
      <c r="D786" s="7" t="s">
        <v>297</v>
      </c>
      <c r="E786" s="35" t="s">
        <v>70</v>
      </c>
      <c r="F786" s="7" t="s">
        <v>184</v>
      </c>
      <c r="G786" s="6" t="s">
        <v>185</v>
      </c>
      <c r="H786" s="22">
        <v>6184.1</v>
      </c>
      <c r="I786" s="22">
        <v>6431.5</v>
      </c>
      <c r="J786" s="22">
        <v>6688.7</v>
      </c>
    </row>
    <row r="787" spans="1:12" ht="120">
      <c r="A787" s="7"/>
      <c r="B787" s="7">
        <v>743</v>
      </c>
      <c r="C787" s="7" t="s">
        <v>187</v>
      </c>
      <c r="D787" s="7" t="s">
        <v>297</v>
      </c>
      <c r="E787" s="35" t="s">
        <v>71</v>
      </c>
      <c r="F787" s="7"/>
      <c r="G787" s="6" t="s">
        <v>318</v>
      </c>
      <c r="H787" s="22">
        <f t="shared" ref="H787:J788" si="146">H788</f>
        <v>687.12199999999996</v>
      </c>
      <c r="I787" s="22">
        <f t="shared" si="146"/>
        <v>714.61099999999999</v>
      </c>
      <c r="J787" s="22">
        <f t="shared" si="146"/>
        <v>743.18899999999996</v>
      </c>
    </row>
    <row r="788" spans="1:12" ht="48">
      <c r="A788" s="7"/>
      <c r="B788" s="7">
        <v>743</v>
      </c>
      <c r="C788" s="7" t="s">
        <v>187</v>
      </c>
      <c r="D788" s="7" t="s">
        <v>297</v>
      </c>
      <c r="E788" s="35" t="s">
        <v>71</v>
      </c>
      <c r="F788" s="24" t="s">
        <v>182</v>
      </c>
      <c r="G788" s="25" t="s">
        <v>183</v>
      </c>
      <c r="H788" s="22">
        <f t="shared" si="146"/>
        <v>687.12199999999996</v>
      </c>
      <c r="I788" s="22">
        <f t="shared" si="146"/>
        <v>714.61099999999999</v>
      </c>
      <c r="J788" s="22">
        <f t="shared" si="146"/>
        <v>743.18899999999996</v>
      </c>
    </row>
    <row r="789" spans="1:12" ht="24">
      <c r="A789" s="7"/>
      <c r="B789" s="7">
        <v>743</v>
      </c>
      <c r="C789" s="7" t="s">
        <v>187</v>
      </c>
      <c r="D789" s="7" t="s">
        <v>297</v>
      </c>
      <c r="E789" s="35" t="s">
        <v>71</v>
      </c>
      <c r="F789" s="7" t="s">
        <v>184</v>
      </c>
      <c r="G789" s="6" t="s">
        <v>185</v>
      </c>
      <c r="H789" s="22">
        <v>687.12199999999996</v>
      </c>
      <c r="I789" s="22">
        <v>714.61099999999999</v>
      </c>
      <c r="J789" s="22">
        <v>743.18899999999996</v>
      </c>
    </row>
    <row r="790" spans="1:12" ht="108">
      <c r="A790" s="7"/>
      <c r="B790" s="7">
        <v>743</v>
      </c>
      <c r="C790" s="7" t="s">
        <v>187</v>
      </c>
      <c r="D790" s="7" t="s">
        <v>297</v>
      </c>
      <c r="E790" s="35" t="s">
        <v>131</v>
      </c>
      <c r="F790" s="7"/>
      <c r="G790" s="6" t="s">
        <v>319</v>
      </c>
      <c r="H790" s="22">
        <f t="shared" ref="H790:J791" si="147">H791</f>
        <v>1049.998</v>
      </c>
      <c r="I790" s="22">
        <f t="shared" si="147"/>
        <v>0</v>
      </c>
      <c r="J790" s="22">
        <f t="shared" si="147"/>
        <v>0</v>
      </c>
    </row>
    <row r="791" spans="1:12" ht="48">
      <c r="A791" s="7"/>
      <c r="B791" s="7">
        <v>743</v>
      </c>
      <c r="C791" s="7" t="s">
        <v>187</v>
      </c>
      <c r="D791" s="7" t="s">
        <v>297</v>
      </c>
      <c r="E791" s="35" t="s">
        <v>131</v>
      </c>
      <c r="F791" s="24" t="s">
        <v>182</v>
      </c>
      <c r="G791" s="25" t="s">
        <v>183</v>
      </c>
      <c r="H791" s="22">
        <f t="shared" si="147"/>
        <v>1049.998</v>
      </c>
      <c r="I791" s="22">
        <f t="shared" si="147"/>
        <v>0</v>
      </c>
      <c r="J791" s="22">
        <f t="shared" si="147"/>
        <v>0</v>
      </c>
    </row>
    <row r="792" spans="1:12" ht="24">
      <c r="A792" s="7"/>
      <c r="B792" s="7">
        <v>743</v>
      </c>
      <c r="C792" s="7" t="s">
        <v>187</v>
      </c>
      <c r="D792" s="7" t="s">
        <v>297</v>
      </c>
      <c r="E792" s="35" t="s">
        <v>131</v>
      </c>
      <c r="F792" s="7" t="s">
        <v>184</v>
      </c>
      <c r="G792" s="6" t="s">
        <v>185</v>
      </c>
      <c r="H792" s="22">
        <v>1049.998</v>
      </c>
      <c r="I792" s="22">
        <v>0</v>
      </c>
      <c r="J792" s="22">
        <v>0</v>
      </c>
    </row>
    <row r="793" spans="1:12" ht="144">
      <c r="A793" s="7"/>
      <c r="B793" s="7">
        <v>743</v>
      </c>
      <c r="C793" s="7" t="s">
        <v>187</v>
      </c>
      <c r="D793" s="7" t="s">
        <v>297</v>
      </c>
      <c r="E793" s="35" t="s">
        <v>320</v>
      </c>
      <c r="F793" s="7"/>
      <c r="G793" s="6" t="s">
        <v>321</v>
      </c>
      <c r="H793" s="22">
        <f t="shared" ref="H793:J795" si="148">H794</f>
        <v>490</v>
      </c>
      <c r="I793" s="22">
        <f t="shared" si="148"/>
        <v>0</v>
      </c>
      <c r="J793" s="22">
        <f t="shared" si="148"/>
        <v>0</v>
      </c>
    </row>
    <row r="794" spans="1:12" ht="132">
      <c r="A794" s="7"/>
      <c r="B794" s="7">
        <v>743</v>
      </c>
      <c r="C794" s="7" t="s">
        <v>187</v>
      </c>
      <c r="D794" s="7" t="s">
        <v>297</v>
      </c>
      <c r="E794" s="35" t="s">
        <v>94</v>
      </c>
      <c r="F794" s="7"/>
      <c r="G794" s="6" t="s">
        <v>322</v>
      </c>
      <c r="H794" s="22">
        <f t="shared" si="148"/>
        <v>490</v>
      </c>
      <c r="I794" s="22">
        <f t="shared" si="148"/>
        <v>0</v>
      </c>
      <c r="J794" s="22">
        <f t="shared" si="148"/>
        <v>0</v>
      </c>
    </row>
    <row r="795" spans="1:12" ht="48">
      <c r="A795" s="7"/>
      <c r="B795" s="7">
        <v>743</v>
      </c>
      <c r="C795" s="7" t="s">
        <v>187</v>
      </c>
      <c r="D795" s="7" t="s">
        <v>297</v>
      </c>
      <c r="E795" s="35" t="s">
        <v>94</v>
      </c>
      <c r="F795" s="24" t="s">
        <v>182</v>
      </c>
      <c r="G795" s="25" t="s">
        <v>183</v>
      </c>
      <c r="H795" s="22">
        <f t="shared" si="148"/>
        <v>490</v>
      </c>
      <c r="I795" s="22">
        <f t="shared" si="148"/>
        <v>0</v>
      </c>
      <c r="J795" s="22">
        <f t="shared" si="148"/>
        <v>0</v>
      </c>
    </row>
    <row r="796" spans="1:12" ht="24">
      <c r="A796" s="7"/>
      <c r="B796" s="7">
        <v>743</v>
      </c>
      <c r="C796" s="7" t="s">
        <v>187</v>
      </c>
      <c r="D796" s="7" t="s">
        <v>297</v>
      </c>
      <c r="E796" s="35" t="s">
        <v>94</v>
      </c>
      <c r="F796" s="7" t="s">
        <v>184</v>
      </c>
      <c r="G796" s="6" t="s">
        <v>185</v>
      </c>
      <c r="H796" s="22">
        <v>490</v>
      </c>
      <c r="I796" s="22">
        <v>0</v>
      </c>
      <c r="J796" s="22">
        <v>0</v>
      </c>
    </row>
    <row r="797" spans="1:12" ht="60">
      <c r="A797" s="7"/>
      <c r="B797" s="7">
        <v>743</v>
      </c>
      <c r="C797" s="7" t="s">
        <v>187</v>
      </c>
      <c r="D797" s="7" t="s">
        <v>297</v>
      </c>
      <c r="E797" s="35" t="s">
        <v>106</v>
      </c>
      <c r="F797" s="7"/>
      <c r="G797" s="6" t="s">
        <v>126</v>
      </c>
      <c r="H797" s="22">
        <f t="shared" ref="H797:J799" si="149">H798</f>
        <v>600</v>
      </c>
      <c r="I797" s="22">
        <f t="shared" si="149"/>
        <v>0</v>
      </c>
      <c r="J797" s="22">
        <f t="shared" si="149"/>
        <v>0</v>
      </c>
    </row>
    <row r="798" spans="1:12" ht="72">
      <c r="A798" s="7"/>
      <c r="B798" s="7">
        <v>743</v>
      </c>
      <c r="C798" s="7" t="s">
        <v>187</v>
      </c>
      <c r="D798" s="7" t="s">
        <v>297</v>
      </c>
      <c r="E798" s="35" t="s">
        <v>107</v>
      </c>
      <c r="F798" s="7"/>
      <c r="G798" s="6" t="s">
        <v>104</v>
      </c>
      <c r="H798" s="22">
        <f t="shared" si="149"/>
        <v>600</v>
      </c>
      <c r="I798" s="22">
        <f t="shared" si="149"/>
        <v>0</v>
      </c>
      <c r="J798" s="22">
        <f t="shared" si="149"/>
        <v>0</v>
      </c>
      <c r="K798" s="22">
        <f>K799</f>
        <v>0</v>
      </c>
      <c r="L798" s="22">
        <f>L799</f>
        <v>0</v>
      </c>
    </row>
    <row r="799" spans="1:12" ht="48">
      <c r="A799" s="7"/>
      <c r="B799" s="7">
        <v>743</v>
      </c>
      <c r="C799" s="7" t="s">
        <v>187</v>
      </c>
      <c r="D799" s="7" t="s">
        <v>297</v>
      </c>
      <c r="E799" s="35" t="s">
        <v>107</v>
      </c>
      <c r="F799" s="7">
        <v>400</v>
      </c>
      <c r="G799" s="6" t="s">
        <v>371</v>
      </c>
      <c r="H799" s="22">
        <f t="shared" si="149"/>
        <v>600</v>
      </c>
      <c r="I799" s="22">
        <f t="shared" si="149"/>
        <v>0</v>
      </c>
      <c r="J799" s="22">
        <f t="shared" si="149"/>
        <v>0</v>
      </c>
    </row>
    <row r="800" spans="1:12" ht="72">
      <c r="A800" s="7"/>
      <c r="B800" s="7">
        <v>743</v>
      </c>
      <c r="C800" s="7" t="s">
        <v>187</v>
      </c>
      <c r="D800" s="7" t="s">
        <v>297</v>
      </c>
      <c r="E800" s="35" t="s">
        <v>107</v>
      </c>
      <c r="F800" s="7">
        <v>414</v>
      </c>
      <c r="G800" s="6" t="s">
        <v>372</v>
      </c>
      <c r="H800" s="22">
        <v>600</v>
      </c>
      <c r="I800" s="22">
        <v>0</v>
      </c>
      <c r="J800" s="22">
        <v>0</v>
      </c>
    </row>
    <row r="801" spans="1:12" ht="24">
      <c r="A801" s="7"/>
      <c r="B801" s="7">
        <v>743</v>
      </c>
      <c r="C801" s="45" t="s">
        <v>193</v>
      </c>
      <c r="D801" s="45" t="s">
        <v>157</v>
      </c>
      <c r="E801" s="45"/>
      <c r="F801" s="46"/>
      <c r="G801" s="47" t="s">
        <v>354</v>
      </c>
      <c r="H801" s="13">
        <f>H802</f>
        <v>303854.98600000003</v>
      </c>
      <c r="I801" s="13">
        <f t="shared" ref="I801:L802" si="150">I802</f>
        <v>290118.92599999998</v>
      </c>
      <c r="J801" s="13">
        <f t="shared" si="150"/>
        <v>272136.69400000002</v>
      </c>
      <c r="K801" s="13">
        <f t="shared" si="150"/>
        <v>0</v>
      </c>
      <c r="L801" s="13">
        <f t="shared" si="150"/>
        <v>0</v>
      </c>
    </row>
    <row r="802" spans="1:12">
      <c r="A802" s="7"/>
      <c r="B802" s="7">
        <v>743</v>
      </c>
      <c r="C802" s="15" t="s">
        <v>193</v>
      </c>
      <c r="D802" s="15" t="s">
        <v>180</v>
      </c>
      <c r="E802" s="52"/>
      <c r="F802" s="28"/>
      <c r="G802" s="17" t="s">
        <v>396</v>
      </c>
      <c r="H802" s="18">
        <f>H803</f>
        <v>303854.98600000003</v>
      </c>
      <c r="I802" s="18">
        <f t="shared" si="150"/>
        <v>290118.92599999998</v>
      </c>
      <c r="J802" s="18">
        <f t="shared" si="150"/>
        <v>272136.69400000002</v>
      </c>
    </row>
    <row r="803" spans="1:12" ht="72">
      <c r="A803" s="7"/>
      <c r="B803" s="7">
        <v>743</v>
      </c>
      <c r="C803" s="16" t="s">
        <v>193</v>
      </c>
      <c r="D803" s="16" t="s">
        <v>180</v>
      </c>
      <c r="E803" s="39" t="s">
        <v>247</v>
      </c>
      <c r="F803" s="19"/>
      <c r="G803" s="20" t="s">
        <v>248</v>
      </c>
      <c r="H803" s="21">
        <f>H804+H851+H871</f>
        <v>303854.98600000003</v>
      </c>
      <c r="I803" s="21">
        <f>I804+I851+I871</f>
        <v>290118.92599999998</v>
      </c>
      <c r="J803" s="21">
        <f>J804+J851+J871</f>
        <v>272136.69400000002</v>
      </c>
    </row>
    <row r="804" spans="1:12" ht="60">
      <c r="A804" s="7"/>
      <c r="B804" s="7">
        <v>743</v>
      </c>
      <c r="C804" s="8" t="s">
        <v>193</v>
      </c>
      <c r="D804" s="8" t="s">
        <v>180</v>
      </c>
      <c r="E804" s="35" t="s">
        <v>403</v>
      </c>
      <c r="F804" s="7"/>
      <c r="G804" s="6" t="s">
        <v>404</v>
      </c>
      <c r="H804" s="54">
        <f>H805+H823+H840+H847</f>
        <v>223316.473</v>
      </c>
      <c r="I804" s="54">
        <f>I805+I823+I840+I847</f>
        <v>207040.21400000001</v>
      </c>
      <c r="J804" s="54">
        <f>J805+J823+J840+J847</f>
        <v>191301.21400000001</v>
      </c>
    </row>
    <row r="805" spans="1:12" ht="48">
      <c r="A805" s="7"/>
      <c r="B805" s="7">
        <v>743</v>
      </c>
      <c r="C805" s="8" t="s">
        <v>193</v>
      </c>
      <c r="D805" s="8" t="s">
        <v>180</v>
      </c>
      <c r="E805" s="57" t="s">
        <v>405</v>
      </c>
      <c r="F805" s="97"/>
      <c r="G805" s="99" t="s">
        <v>406</v>
      </c>
      <c r="H805" s="54">
        <f>H806+H811+H814+H817+H820</f>
        <v>115100.02800000001</v>
      </c>
      <c r="I805" s="54">
        <f>I806+I811+I814+I817+I820</f>
        <v>109850.315</v>
      </c>
      <c r="J805" s="54">
        <f>J806+J811+J814+J817+J820</f>
        <v>109850.315</v>
      </c>
      <c r="K805" s="54">
        <f>K806+K811+K814+K817+K820</f>
        <v>0</v>
      </c>
      <c r="L805" s="54">
        <f>L806+L811+L814+L817+L820</f>
        <v>0</v>
      </c>
    </row>
    <row r="806" spans="1:12" ht="48">
      <c r="A806" s="7"/>
      <c r="B806" s="7">
        <v>743</v>
      </c>
      <c r="C806" s="8" t="s">
        <v>193</v>
      </c>
      <c r="D806" s="58" t="s">
        <v>180</v>
      </c>
      <c r="E806" s="41" t="s">
        <v>407</v>
      </c>
      <c r="F806" s="7"/>
      <c r="G806" s="32" t="s">
        <v>408</v>
      </c>
      <c r="H806" s="59">
        <f>H807+H809</f>
        <v>38690.506999999998</v>
      </c>
      <c r="I806" s="59">
        <f>I807+I809</f>
        <v>38982.146999999997</v>
      </c>
      <c r="J806" s="59">
        <f>J807+J809</f>
        <v>38982.146999999997</v>
      </c>
    </row>
    <row r="807" spans="1:12" ht="48">
      <c r="A807" s="7"/>
      <c r="B807" s="7">
        <v>743</v>
      </c>
      <c r="C807" s="8" t="s">
        <v>193</v>
      </c>
      <c r="D807" s="58" t="s">
        <v>180</v>
      </c>
      <c r="E807" s="41" t="s">
        <v>407</v>
      </c>
      <c r="F807" s="24" t="s">
        <v>182</v>
      </c>
      <c r="G807" s="25" t="s">
        <v>183</v>
      </c>
      <c r="H807" s="59">
        <f>H808</f>
        <v>29988.438999999998</v>
      </c>
      <c r="I807" s="59">
        <f>I808</f>
        <v>30280.079000000002</v>
      </c>
      <c r="J807" s="59">
        <f>J808</f>
        <v>30280.079000000002</v>
      </c>
    </row>
    <row r="808" spans="1:12" ht="24">
      <c r="A808" s="7"/>
      <c r="B808" s="7">
        <v>743</v>
      </c>
      <c r="C808" s="8" t="s">
        <v>193</v>
      </c>
      <c r="D808" s="58" t="s">
        <v>180</v>
      </c>
      <c r="E808" s="41" t="s">
        <v>407</v>
      </c>
      <c r="F808" s="7" t="s">
        <v>184</v>
      </c>
      <c r="G808" s="6" t="s">
        <v>185</v>
      </c>
      <c r="H808" s="59">
        <v>29988.438999999998</v>
      </c>
      <c r="I808" s="59">
        <v>30280.079000000002</v>
      </c>
      <c r="J808" s="59">
        <v>30280.079000000002</v>
      </c>
    </row>
    <row r="809" spans="1:12" ht="60">
      <c r="A809" s="7"/>
      <c r="B809" s="7">
        <v>743</v>
      </c>
      <c r="C809" s="8" t="s">
        <v>193</v>
      </c>
      <c r="D809" s="58" t="s">
        <v>180</v>
      </c>
      <c r="E809" s="41" t="s">
        <v>407</v>
      </c>
      <c r="F809" s="38" t="s">
        <v>233</v>
      </c>
      <c r="G809" s="25" t="s">
        <v>234</v>
      </c>
      <c r="H809" s="59">
        <f>H810</f>
        <v>8702.0679999999993</v>
      </c>
      <c r="I809" s="59">
        <f>I810</f>
        <v>8702.0679999999993</v>
      </c>
      <c r="J809" s="59">
        <f>J810</f>
        <v>8702.0679999999993</v>
      </c>
    </row>
    <row r="810" spans="1:12" ht="108">
      <c r="A810" s="7"/>
      <c r="B810" s="7">
        <v>743</v>
      </c>
      <c r="C810" s="8" t="s">
        <v>193</v>
      </c>
      <c r="D810" s="58" t="s">
        <v>180</v>
      </c>
      <c r="E810" s="41" t="s">
        <v>407</v>
      </c>
      <c r="F810" s="7" t="s">
        <v>235</v>
      </c>
      <c r="G810" s="6" t="s">
        <v>236</v>
      </c>
      <c r="H810" s="59">
        <v>8702.0679999999993</v>
      </c>
      <c r="I810" s="59">
        <v>8702.0679999999993</v>
      </c>
      <c r="J810" s="59">
        <v>8702.0679999999993</v>
      </c>
    </row>
    <row r="811" spans="1:12" ht="48">
      <c r="A811" s="7"/>
      <c r="B811" s="7">
        <v>743</v>
      </c>
      <c r="C811" s="8" t="s">
        <v>193</v>
      </c>
      <c r="D811" s="58" t="s">
        <v>180</v>
      </c>
      <c r="E811" s="41" t="s">
        <v>409</v>
      </c>
      <c r="F811" s="24"/>
      <c r="G811" s="32" t="s">
        <v>410</v>
      </c>
      <c r="H811" s="59">
        <f t="shared" ref="H811:J812" si="151">H812</f>
        <v>59205.141000000003</v>
      </c>
      <c r="I811" s="59">
        <f t="shared" si="151"/>
        <v>59205.141000000003</v>
      </c>
      <c r="J811" s="59">
        <f t="shared" si="151"/>
        <v>59205.141000000003</v>
      </c>
    </row>
    <row r="812" spans="1:12" ht="60">
      <c r="A812" s="7"/>
      <c r="B812" s="7">
        <v>743</v>
      </c>
      <c r="C812" s="8" t="s">
        <v>193</v>
      </c>
      <c r="D812" s="58" t="s">
        <v>180</v>
      </c>
      <c r="E812" s="41" t="s">
        <v>409</v>
      </c>
      <c r="F812" s="38" t="s">
        <v>233</v>
      </c>
      <c r="G812" s="25" t="s">
        <v>234</v>
      </c>
      <c r="H812" s="59">
        <f t="shared" si="151"/>
        <v>59205.141000000003</v>
      </c>
      <c r="I812" s="59">
        <f t="shared" si="151"/>
        <v>59205.141000000003</v>
      </c>
      <c r="J812" s="59">
        <f t="shared" si="151"/>
        <v>59205.141000000003</v>
      </c>
    </row>
    <row r="813" spans="1:12" ht="108">
      <c r="A813" s="7"/>
      <c r="B813" s="7">
        <v>743</v>
      </c>
      <c r="C813" s="8" t="s">
        <v>193</v>
      </c>
      <c r="D813" s="58" t="s">
        <v>180</v>
      </c>
      <c r="E813" s="41" t="s">
        <v>409</v>
      </c>
      <c r="F813" s="7" t="s">
        <v>235</v>
      </c>
      <c r="G813" s="6" t="s">
        <v>236</v>
      </c>
      <c r="H813" s="59">
        <v>59205.141000000003</v>
      </c>
      <c r="I813" s="59">
        <v>59205.141000000003</v>
      </c>
      <c r="J813" s="59">
        <v>59205.141000000003</v>
      </c>
    </row>
    <row r="814" spans="1:12" ht="36">
      <c r="A814" s="7"/>
      <c r="B814" s="7">
        <v>743</v>
      </c>
      <c r="C814" s="8" t="s">
        <v>193</v>
      </c>
      <c r="D814" s="58" t="s">
        <v>180</v>
      </c>
      <c r="E814" s="41" t="s">
        <v>411</v>
      </c>
      <c r="F814" s="7"/>
      <c r="G814" s="32" t="s">
        <v>412</v>
      </c>
      <c r="H814" s="59">
        <f t="shared" ref="H814:J815" si="152">H815</f>
        <v>5984.5510000000004</v>
      </c>
      <c r="I814" s="59">
        <f t="shared" si="152"/>
        <v>2135.8980000000001</v>
      </c>
      <c r="J814" s="59">
        <f t="shared" si="152"/>
        <v>2135.8980000000001</v>
      </c>
    </row>
    <row r="815" spans="1:12" ht="48">
      <c r="A815" s="7"/>
      <c r="B815" s="7">
        <v>743</v>
      </c>
      <c r="C815" s="8" t="s">
        <v>193</v>
      </c>
      <c r="D815" s="58" t="s">
        <v>180</v>
      </c>
      <c r="E815" s="41" t="s">
        <v>411</v>
      </c>
      <c r="F815" s="24" t="s">
        <v>182</v>
      </c>
      <c r="G815" s="25" t="s">
        <v>183</v>
      </c>
      <c r="H815" s="59">
        <f t="shared" si="152"/>
        <v>5984.5510000000004</v>
      </c>
      <c r="I815" s="59">
        <f t="shared" si="152"/>
        <v>2135.8980000000001</v>
      </c>
      <c r="J815" s="59">
        <f t="shared" si="152"/>
        <v>2135.8980000000001</v>
      </c>
    </row>
    <row r="816" spans="1:12" ht="24">
      <c r="A816" s="7"/>
      <c r="B816" s="7">
        <v>743</v>
      </c>
      <c r="C816" s="8" t="s">
        <v>193</v>
      </c>
      <c r="D816" s="58" t="s">
        <v>180</v>
      </c>
      <c r="E816" s="41" t="s">
        <v>411</v>
      </c>
      <c r="F816" s="7" t="s">
        <v>184</v>
      </c>
      <c r="G816" s="99" t="s">
        <v>185</v>
      </c>
      <c r="H816" s="59">
        <v>5984.5510000000004</v>
      </c>
      <c r="I816" s="59">
        <v>2135.8980000000001</v>
      </c>
      <c r="J816" s="59">
        <v>2135.8980000000001</v>
      </c>
    </row>
    <row r="817" spans="1:10" ht="36">
      <c r="A817" s="7"/>
      <c r="B817" s="7">
        <v>743</v>
      </c>
      <c r="C817" s="8" t="s">
        <v>193</v>
      </c>
      <c r="D817" s="58" t="s">
        <v>180</v>
      </c>
      <c r="E817" s="41" t="s">
        <v>59</v>
      </c>
      <c r="F817" s="24"/>
      <c r="G817" s="32" t="s">
        <v>60</v>
      </c>
      <c r="H817" s="33">
        <f t="shared" ref="H817:J818" si="153">H818</f>
        <v>9527.1290000000008</v>
      </c>
      <c r="I817" s="33">
        <f t="shared" si="153"/>
        <v>9527.1290000000008</v>
      </c>
      <c r="J817" s="33">
        <f t="shared" si="153"/>
        <v>9527.1290000000008</v>
      </c>
    </row>
    <row r="818" spans="1:10" ht="60">
      <c r="A818" s="7"/>
      <c r="B818" s="7">
        <v>743</v>
      </c>
      <c r="C818" s="8" t="s">
        <v>193</v>
      </c>
      <c r="D818" s="58" t="s">
        <v>180</v>
      </c>
      <c r="E818" s="41" t="s">
        <v>59</v>
      </c>
      <c r="F818" s="38" t="s">
        <v>233</v>
      </c>
      <c r="G818" s="25" t="s">
        <v>234</v>
      </c>
      <c r="H818" s="33">
        <f t="shared" si="153"/>
        <v>9527.1290000000008</v>
      </c>
      <c r="I818" s="33">
        <f t="shared" si="153"/>
        <v>9527.1290000000008</v>
      </c>
      <c r="J818" s="33">
        <f t="shared" si="153"/>
        <v>9527.1290000000008</v>
      </c>
    </row>
    <row r="819" spans="1:10" ht="108">
      <c r="A819" s="7"/>
      <c r="B819" s="7">
        <v>743</v>
      </c>
      <c r="C819" s="8" t="s">
        <v>193</v>
      </c>
      <c r="D819" s="58" t="s">
        <v>180</v>
      </c>
      <c r="E819" s="41" t="s">
        <v>59</v>
      </c>
      <c r="F819" s="7" t="s">
        <v>235</v>
      </c>
      <c r="G819" s="6" t="s">
        <v>236</v>
      </c>
      <c r="H819" s="33">
        <v>9527.1290000000008</v>
      </c>
      <c r="I819" s="33">
        <v>9527.1290000000008</v>
      </c>
      <c r="J819" s="33">
        <v>9527.1290000000008</v>
      </c>
    </row>
    <row r="820" spans="1:10" ht="24">
      <c r="A820" s="7"/>
      <c r="B820" s="7">
        <v>743</v>
      </c>
      <c r="C820" s="8" t="s">
        <v>193</v>
      </c>
      <c r="D820" s="58" t="s">
        <v>180</v>
      </c>
      <c r="E820" s="41" t="s">
        <v>61</v>
      </c>
      <c r="F820" s="7"/>
      <c r="G820" s="32" t="s">
        <v>305</v>
      </c>
      <c r="H820" s="33">
        <f t="shared" ref="H820:J821" si="154">H821</f>
        <v>1692.7</v>
      </c>
      <c r="I820" s="33">
        <f t="shared" si="154"/>
        <v>0</v>
      </c>
      <c r="J820" s="33">
        <f t="shared" si="154"/>
        <v>0</v>
      </c>
    </row>
    <row r="821" spans="1:10" ht="48">
      <c r="A821" s="7"/>
      <c r="B821" s="7">
        <v>743</v>
      </c>
      <c r="C821" s="8" t="s">
        <v>193</v>
      </c>
      <c r="D821" s="58" t="s">
        <v>180</v>
      </c>
      <c r="E821" s="41" t="s">
        <v>61</v>
      </c>
      <c r="F821" s="24" t="s">
        <v>182</v>
      </c>
      <c r="G821" s="25" t="s">
        <v>183</v>
      </c>
      <c r="H821" s="33">
        <f t="shared" si="154"/>
        <v>1692.7</v>
      </c>
      <c r="I821" s="33">
        <f t="shared" si="154"/>
        <v>0</v>
      </c>
      <c r="J821" s="33">
        <f t="shared" si="154"/>
        <v>0</v>
      </c>
    </row>
    <row r="822" spans="1:10" ht="24">
      <c r="A822" s="7"/>
      <c r="B822" s="7">
        <v>743</v>
      </c>
      <c r="C822" s="8" t="s">
        <v>193</v>
      </c>
      <c r="D822" s="58" t="s">
        <v>180</v>
      </c>
      <c r="E822" s="41" t="s">
        <v>61</v>
      </c>
      <c r="F822" s="7" t="s">
        <v>184</v>
      </c>
      <c r="G822" s="99" t="s">
        <v>185</v>
      </c>
      <c r="H822" s="33">
        <v>1692.7</v>
      </c>
      <c r="I822" s="33">
        <v>0</v>
      </c>
      <c r="J822" s="33">
        <v>0</v>
      </c>
    </row>
    <row r="823" spans="1:10" ht="48">
      <c r="A823" s="7"/>
      <c r="B823" s="7">
        <v>743</v>
      </c>
      <c r="C823" s="8" t="s">
        <v>193</v>
      </c>
      <c r="D823" s="58" t="s">
        <v>180</v>
      </c>
      <c r="E823" s="60" t="s">
        <v>414</v>
      </c>
      <c r="F823" s="61"/>
      <c r="G823" s="32" t="s">
        <v>415</v>
      </c>
      <c r="H823" s="59">
        <f>H824+H827+H832+H835</f>
        <v>31270.347999999998</v>
      </c>
      <c r="I823" s="59">
        <f>I824+I827+I832+I835</f>
        <v>31279.347999999998</v>
      </c>
      <c r="J823" s="59">
        <f>J824+J827+J832+J835</f>
        <v>14540.348</v>
      </c>
    </row>
    <row r="824" spans="1:10" ht="36">
      <c r="A824" s="7"/>
      <c r="B824" s="7">
        <v>743</v>
      </c>
      <c r="C824" s="8" t="s">
        <v>193</v>
      </c>
      <c r="D824" s="58" t="s">
        <v>180</v>
      </c>
      <c r="E824" s="60" t="s">
        <v>416</v>
      </c>
      <c r="F824" s="61"/>
      <c r="G824" s="32" t="s">
        <v>417</v>
      </c>
      <c r="H824" s="59">
        <f t="shared" ref="H824:J825" si="155">H825</f>
        <v>1401</v>
      </c>
      <c r="I824" s="59">
        <f t="shared" si="155"/>
        <v>1401</v>
      </c>
      <c r="J824" s="59">
        <f t="shared" si="155"/>
        <v>1401</v>
      </c>
    </row>
    <row r="825" spans="1:10" ht="48">
      <c r="A825" s="7"/>
      <c r="B825" s="7">
        <v>743</v>
      </c>
      <c r="C825" s="8" t="s">
        <v>193</v>
      </c>
      <c r="D825" s="58" t="s">
        <v>180</v>
      </c>
      <c r="E825" s="60" t="s">
        <v>416</v>
      </c>
      <c r="F825" s="24" t="s">
        <v>182</v>
      </c>
      <c r="G825" s="25" t="s">
        <v>183</v>
      </c>
      <c r="H825" s="59">
        <f t="shared" si="155"/>
        <v>1401</v>
      </c>
      <c r="I825" s="59">
        <f t="shared" si="155"/>
        <v>1401</v>
      </c>
      <c r="J825" s="59">
        <f t="shared" si="155"/>
        <v>1401</v>
      </c>
    </row>
    <row r="826" spans="1:10" ht="24">
      <c r="A826" s="7"/>
      <c r="B826" s="7">
        <v>743</v>
      </c>
      <c r="C826" s="8" t="s">
        <v>193</v>
      </c>
      <c r="D826" s="58" t="s">
        <v>180</v>
      </c>
      <c r="E826" s="60" t="s">
        <v>416</v>
      </c>
      <c r="F826" s="7" t="s">
        <v>184</v>
      </c>
      <c r="G826" s="99" t="s">
        <v>185</v>
      </c>
      <c r="H826" s="59">
        <v>1401</v>
      </c>
      <c r="I826" s="59">
        <v>1401</v>
      </c>
      <c r="J826" s="59">
        <v>1401</v>
      </c>
    </row>
    <row r="827" spans="1:10" ht="36">
      <c r="A827" s="7"/>
      <c r="B827" s="7">
        <v>743</v>
      </c>
      <c r="C827" s="8" t="s">
        <v>193</v>
      </c>
      <c r="D827" s="58" t="s">
        <v>180</v>
      </c>
      <c r="E827" s="60" t="s">
        <v>418</v>
      </c>
      <c r="F827" s="61"/>
      <c r="G827" s="32" t="s">
        <v>419</v>
      </c>
      <c r="H827" s="59">
        <f>H828+H830</f>
        <v>22136.79</v>
      </c>
      <c r="I827" s="59">
        <f>I828+I830</f>
        <v>22145.79</v>
      </c>
      <c r="J827" s="59">
        <f>J828+J830</f>
        <v>5406.79</v>
      </c>
    </row>
    <row r="828" spans="1:10" ht="48">
      <c r="A828" s="7"/>
      <c r="B828" s="7">
        <v>743</v>
      </c>
      <c r="C828" s="8" t="s">
        <v>193</v>
      </c>
      <c r="D828" s="58" t="s">
        <v>180</v>
      </c>
      <c r="E828" s="60" t="s">
        <v>418</v>
      </c>
      <c r="F828" s="24" t="s">
        <v>182</v>
      </c>
      <c r="G828" s="25" t="s">
        <v>183</v>
      </c>
      <c r="H828" s="59">
        <f>H829</f>
        <v>21659.685000000001</v>
      </c>
      <c r="I828" s="59">
        <f>I829</f>
        <v>22145.79</v>
      </c>
      <c r="J828" s="59">
        <f>J829</f>
        <v>5406.79</v>
      </c>
    </row>
    <row r="829" spans="1:10" ht="24">
      <c r="A829" s="7"/>
      <c r="B829" s="7">
        <v>743</v>
      </c>
      <c r="C829" s="8" t="s">
        <v>193</v>
      </c>
      <c r="D829" s="58" t="s">
        <v>180</v>
      </c>
      <c r="E829" s="60" t="s">
        <v>418</v>
      </c>
      <c r="F829" s="7" t="s">
        <v>184</v>
      </c>
      <c r="G829" s="99" t="s">
        <v>185</v>
      </c>
      <c r="H829" s="59">
        <v>21659.685000000001</v>
      </c>
      <c r="I829" s="59">
        <v>22145.79</v>
      </c>
      <c r="J829" s="59">
        <v>5406.79</v>
      </c>
    </row>
    <row r="830" spans="1:10" ht="60">
      <c r="A830" s="7"/>
      <c r="B830" s="7">
        <v>743</v>
      </c>
      <c r="C830" s="8" t="s">
        <v>193</v>
      </c>
      <c r="D830" s="58" t="s">
        <v>180</v>
      </c>
      <c r="E830" s="60" t="s">
        <v>418</v>
      </c>
      <c r="F830" s="7">
        <v>600</v>
      </c>
      <c r="G830" s="25" t="s">
        <v>234</v>
      </c>
      <c r="H830" s="59">
        <f>H831</f>
        <v>477.10500000000002</v>
      </c>
      <c r="I830" s="59">
        <f>I831</f>
        <v>0</v>
      </c>
      <c r="J830" s="59">
        <f>J831</f>
        <v>0</v>
      </c>
    </row>
    <row r="831" spans="1:10" ht="108">
      <c r="A831" s="7"/>
      <c r="B831" s="7">
        <v>743</v>
      </c>
      <c r="C831" s="8" t="s">
        <v>193</v>
      </c>
      <c r="D831" s="58" t="s">
        <v>180</v>
      </c>
      <c r="E831" s="60" t="s">
        <v>418</v>
      </c>
      <c r="F831" s="7">
        <v>611</v>
      </c>
      <c r="G831" s="6" t="s">
        <v>236</v>
      </c>
      <c r="H831" s="59">
        <v>477.10500000000002</v>
      </c>
      <c r="I831" s="59">
        <v>0</v>
      </c>
      <c r="J831" s="59">
        <v>0</v>
      </c>
    </row>
    <row r="832" spans="1:10" ht="48">
      <c r="A832" s="7"/>
      <c r="B832" s="7">
        <v>743</v>
      </c>
      <c r="C832" s="8" t="s">
        <v>193</v>
      </c>
      <c r="D832" s="58" t="s">
        <v>180</v>
      </c>
      <c r="E832" s="60" t="s">
        <v>420</v>
      </c>
      <c r="F832" s="61"/>
      <c r="G832" s="32" t="s">
        <v>421</v>
      </c>
      <c r="H832" s="59">
        <f t="shared" ref="H832:J833" si="156">H833</f>
        <v>7170.6369999999997</v>
      </c>
      <c r="I832" s="59">
        <f t="shared" si="156"/>
        <v>7170.6369999999997</v>
      </c>
      <c r="J832" s="59">
        <f t="shared" si="156"/>
        <v>7170.6369999999997</v>
      </c>
    </row>
    <row r="833" spans="1:12" ht="48">
      <c r="A833" s="7"/>
      <c r="B833" s="7">
        <v>743</v>
      </c>
      <c r="C833" s="8" t="s">
        <v>193</v>
      </c>
      <c r="D833" s="58" t="s">
        <v>180</v>
      </c>
      <c r="E833" s="60" t="s">
        <v>420</v>
      </c>
      <c r="F833" s="24" t="s">
        <v>182</v>
      </c>
      <c r="G833" s="25" t="s">
        <v>183</v>
      </c>
      <c r="H833" s="59">
        <f t="shared" si="156"/>
        <v>7170.6369999999997</v>
      </c>
      <c r="I833" s="59">
        <f t="shared" si="156"/>
        <v>7170.6369999999997</v>
      </c>
      <c r="J833" s="59">
        <f t="shared" si="156"/>
        <v>7170.6369999999997</v>
      </c>
    </row>
    <row r="834" spans="1:12" ht="24">
      <c r="A834" s="7"/>
      <c r="B834" s="7">
        <v>743</v>
      </c>
      <c r="C834" s="8" t="s">
        <v>193</v>
      </c>
      <c r="D834" s="58" t="s">
        <v>180</v>
      </c>
      <c r="E834" s="60" t="s">
        <v>420</v>
      </c>
      <c r="F834" s="7" t="s">
        <v>184</v>
      </c>
      <c r="G834" s="99" t="s">
        <v>185</v>
      </c>
      <c r="H834" s="59">
        <v>7170.6369999999997</v>
      </c>
      <c r="I834" s="59">
        <v>7170.6369999999997</v>
      </c>
      <c r="J834" s="59">
        <v>7170.6369999999997</v>
      </c>
    </row>
    <row r="835" spans="1:12" ht="36">
      <c r="A835" s="7"/>
      <c r="B835" s="7">
        <v>743</v>
      </c>
      <c r="C835" s="8" t="s">
        <v>193</v>
      </c>
      <c r="D835" s="58" t="s">
        <v>180</v>
      </c>
      <c r="E835" s="60" t="s">
        <v>422</v>
      </c>
      <c r="F835" s="61"/>
      <c r="G835" s="32" t="s">
        <v>423</v>
      </c>
      <c r="H835" s="59">
        <f>H836+H838</f>
        <v>561.92100000000005</v>
      </c>
      <c r="I835" s="59">
        <f>I836+I838</f>
        <v>561.92100000000005</v>
      </c>
      <c r="J835" s="59">
        <f>J836+J838</f>
        <v>561.92100000000005</v>
      </c>
    </row>
    <row r="836" spans="1:12" ht="48">
      <c r="A836" s="7"/>
      <c r="B836" s="7">
        <v>743</v>
      </c>
      <c r="C836" s="8" t="s">
        <v>193</v>
      </c>
      <c r="D836" s="58" t="s">
        <v>180</v>
      </c>
      <c r="E836" s="60" t="s">
        <v>422</v>
      </c>
      <c r="F836" s="24" t="s">
        <v>182</v>
      </c>
      <c r="G836" s="25" t="s">
        <v>183</v>
      </c>
      <c r="H836" s="59">
        <f>H837</f>
        <v>331.92099999999999</v>
      </c>
      <c r="I836" s="59">
        <f>I837</f>
        <v>331.92099999999999</v>
      </c>
      <c r="J836" s="59">
        <f>J837</f>
        <v>331.92099999999999</v>
      </c>
    </row>
    <row r="837" spans="1:12" ht="24">
      <c r="A837" s="7"/>
      <c r="B837" s="7">
        <v>743</v>
      </c>
      <c r="C837" s="8" t="s">
        <v>193</v>
      </c>
      <c r="D837" s="58" t="s">
        <v>180</v>
      </c>
      <c r="E837" s="60" t="s">
        <v>422</v>
      </c>
      <c r="F837" s="7" t="s">
        <v>184</v>
      </c>
      <c r="G837" s="99" t="s">
        <v>185</v>
      </c>
      <c r="H837" s="59">
        <v>331.92099999999999</v>
      </c>
      <c r="I837" s="59">
        <v>331.92099999999999</v>
      </c>
      <c r="J837" s="59">
        <v>331.92099999999999</v>
      </c>
      <c r="K837" s="13">
        <f>K838</f>
        <v>0</v>
      </c>
      <c r="L837" s="13">
        <f>L838</f>
        <v>0</v>
      </c>
    </row>
    <row r="838" spans="1:12" ht="60">
      <c r="A838" s="7"/>
      <c r="B838" s="7">
        <v>743</v>
      </c>
      <c r="C838" s="8" t="s">
        <v>193</v>
      </c>
      <c r="D838" s="58" t="s">
        <v>180</v>
      </c>
      <c r="E838" s="60" t="s">
        <v>422</v>
      </c>
      <c r="F838" s="7">
        <v>600</v>
      </c>
      <c r="G838" s="25" t="s">
        <v>234</v>
      </c>
      <c r="H838" s="59">
        <f>H839</f>
        <v>230</v>
      </c>
      <c r="I838" s="59">
        <f>I839</f>
        <v>230</v>
      </c>
      <c r="J838" s="59">
        <f>J839</f>
        <v>230</v>
      </c>
    </row>
    <row r="839" spans="1:12" ht="108">
      <c r="A839" s="7"/>
      <c r="B839" s="7">
        <v>743</v>
      </c>
      <c r="C839" s="8" t="s">
        <v>193</v>
      </c>
      <c r="D839" s="58" t="s">
        <v>180</v>
      </c>
      <c r="E839" s="60" t="s">
        <v>422</v>
      </c>
      <c r="F839" s="7">
        <v>611</v>
      </c>
      <c r="G839" s="6" t="s">
        <v>236</v>
      </c>
      <c r="H839" s="59">
        <v>230</v>
      </c>
      <c r="I839" s="59">
        <v>230</v>
      </c>
      <c r="J839" s="59">
        <v>230</v>
      </c>
    </row>
    <row r="840" spans="1:12" ht="84">
      <c r="A840" s="7"/>
      <c r="B840" s="7">
        <v>743</v>
      </c>
      <c r="C840" s="8" t="s">
        <v>193</v>
      </c>
      <c r="D840" s="58" t="s">
        <v>180</v>
      </c>
      <c r="E840" s="60" t="s">
        <v>424</v>
      </c>
      <c r="F840" s="61"/>
      <c r="G840" s="32" t="s">
        <v>425</v>
      </c>
      <c r="H840" s="59">
        <f>H841</f>
        <v>61910.550999999999</v>
      </c>
      <c r="I840" s="59">
        <f>I841</f>
        <v>65910.551000000007</v>
      </c>
      <c r="J840" s="59">
        <f>J841</f>
        <v>66910.551000000007</v>
      </c>
    </row>
    <row r="841" spans="1:12" ht="48">
      <c r="A841" s="7"/>
      <c r="B841" s="7">
        <v>743</v>
      </c>
      <c r="C841" s="8" t="s">
        <v>193</v>
      </c>
      <c r="D841" s="58" t="s">
        <v>180</v>
      </c>
      <c r="E841" s="60" t="s">
        <v>426</v>
      </c>
      <c r="F841" s="61"/>
      <c r="G841" s="32" t="s">
        <v>427</v>
      </c>
      <c r="H841" s="59">
        <f>H842+H845</f>
        <v>61910.550999999999</v>
      </c>
      <c r="I841" s="59">
        <f>I842+I845</f>
        <v>65910.551000000007</v>
      </c>
      <c r="J841" s="59">
        <f>J842+J845</f>
        <v>66910.551000000007</v>
      </c>
    </row>
    <row r="842" spans="1:12" ht="48">
      <c r="A842" s="7"/>
      <c r="B842" s="7">
        <v>743</v>
      </c>
      <c r="C842" s="8" t="s">
        <v>193</v>
      </c>
      <c r="D842" s="58" t="s">
        <v>180</v>
      </c>
      <c r="E842" s="60" t="s">
        <v>426</v>
      </c>
      <c r="F842" s="24" t="s">
        <v>182</v>
      </c>
      <c r="G842" s="25" t="s">
        <v>183</v>
      </c>
      <c r="H842" s="59">
        <f>H843+H844</f>
        <v>43734.173999999999</v>
      </c>
      <c r="I842" s="59">
        <f>I843+I844</f>
        <v>45734.173999999999</v>
      </c>
      <c r="J842" s="59">
        <f>J843+J844</f>
        <v>46734.173999999999</v>
      </c>
    </row>
    <row r="843" spans="1:12" ht="24">
      <c r="A843" s="7"/>
      <c r="B843" s="7">
        <v>743</v>
      </c>
      <c r="C843" s="8" t="s">
        <v>193</v>
      </c>
      <c r="D843" s="58" t="s">
        <v>180</v>
      </c>
      <c r="E843" s="60" t="s">
        <v>426</v>
      </c>
      <c r="F843" s="7" t="s">
        <v>184</v>
      </c>
      <c r="G843" s="99" t="s">
        <v>185</v>
      </c>
      <c r="H843" s="59">
        <v>22691.749</v>
      </c>
      <c r="I843" s="59">
        <v>24691.749</v>
      </c>
      <c r="J843" s="59">
        <v>25691.749</v>
      </c>
    </row>
    <row r="844" spans="1:12" ht="24">
      <c r="A844" s="7"/>
      <c r="B844" s="7">
        <v>743</v>
      </c>
      <c r="C844" s="8" t="s">
        <v>193</v>
      </c>
      <c r="D844" s="58" t="s">
        <v>180</v>
      </c>
      <c r="E844" s="60" t="s">
        <v>426</v>
      </c>
      <c r="F844" s="7">
        <v>247</v>
      </c>
      <c r="G844" s="6" t="s">
        <v>221</v>
      </c>
      <c r="H844" s="59">
        <v>21042.424999999999</v>
      </c>
      <c r="I844" s="59">
        <v>21042.424999999999</v>
      </c>
      <c r="J844" s="59">
        <v>21042.424999999999</v>
      </c>
    </row>
    <row r="845" spans="1:12" ht="60">
      <c r="A845" s="7"/>
      <c r="B845" s="7">
        <v>743</v>
      </c>
      <c r="C845" s="8" t="s">
        <v>193</v>
      </c>
      <c r="D845" s="58" t="s">
        <v>180</v>
      </c>
      <c r="E845" s="60" t="s">
        <v>426</v>
      </c>
      <c r="F845" s="7">
        <v>600</v>
      </c>
      <c r="G845" s="25" t="s">
        <v>234</v>
      </c>
      <c r="H845" s="59">
        <f>H846</f>
        <v>18176.377</v>
      </c>
      <c r="I845" s="59">
        <f>I846</f>
        <v>20176.377</v>
      </c>
      <c r="J845" s="59">
        <f>J846</f>
        <v>20176.377</v>
      </c>
    </row>
    <row r="846" spans="1:12" ht="108">
      <c r="A846" s="7"/>
      <c r="B846" s="7">
        <v>743</v>
      </c>
      <c r="C846" s="8" t="s">
        <v>193</v>
      </c>
      <c r="D846" s="58" t="s">
        <v>180</v>
      </c>
      <c r="E846" s="60" t="s">
        <v>426</v>
      </c>
      <c r="F846" s="7">
        <v>611</v>
      </c>
      <c r="G846" s="6" t="s">
        <v>236</v>
      </c>
      <c r="H846" s="59">
        <v>18176.377</v>
      </c>
      <c r="I846" s="59">
        <v>20176.377</v>
      </c>
      <c r="J846" s="59">
        <v>20176.377</v>
      </c>
    </row>
    <row r="847" spans="1:12" ht="48">
      <c r="A847" s="7"/>
      <c r="B847" s="7">
        <v>743</v>
      </c>
      <c r="C847" s="8" t="s">
        <v>193</v>
      </c>
      <c r="D847" s="58" t="s">
        <v>180</v>
      </c>
      <c r="E847" s="60" t="s">
        <v>99</v>
      </c>
      <c r="F847" s="61"/>
      <c r="G847" s="6" t="s">
        <v>98</v>
      </c>
      <c r="H847" s="59">
        <f t="shared" ref="H847:J849" si="157">H848</f>
        <v>15035.546</v>
      </c>
      <c r="I847" s="59">
        <f t="shared" si="157"/>
        <v>0</v>
      </c>
      <c r="J847" s="59">
        <f t="shared" si="157"/>
        <v>0</v>
      </c>
    </row>
    <row r="848" spans="1:12" ht="60">
      <c r="A848" s="7"/>
      <c r="B848" s="7">
        <v>743</v>
      </c>
      <c r="C848" s="8" t="s">
        <v>193</v>
      </c>
      <c r="D848" s="58" t="s">
        <v>180</v>
      </c>
      <c r="E848" s="8" t="s">
        <v>101</v>
      </c>
      <c r="F848" s="28"/>
      <c r="G848" s="6" t="s">
        <v>19</v>
      </c>
      <c r="H848" s="22">
        <f t="shared" si="157"/>
        <v>15035.546</v>
      </c>
      <c r="I848" s="22">
        <f t="shared" si="157"/>
        <v>0</v>
      </c>
      <c r="J848" s="22">
        <f t="shared" si="157"/>
        <v>0</v>
      </c>
    </row>
    <row r="849" spans="1:12" ht="48">
      <c r="A849" s="7"/>
      <c r="B849" s="7">
        <v>743</v>
      </c>
      <c r="C849" s="8" t="s">
        <v>193</v>
      </c>
      <c r="D849" s="58" t="s">
        <v>180</v>
      </c>
      <c r="E849" s="8" t="s">
        <v>101</v>
      </c>
      <c r="F849" s="24" t="s">
        <v>182</v>
      </c>
      <c r="G849" s="25" t="s">
        <v>183</v>
      </c>
      <c r="H849" s="54">
        <f t="shared" si="157"/>
        <v>15035.546</v>
      </c>
      <c r="I849" s="54">
        <f t="shared" si="157"/>
        <v>0</v>
      </c>
      <c r="J849" s="54">
        <f t="shared" si="157"/>
        <v>0</v>
      </c>
    </row>
    <row r="850" spans="1:12" ht="24">
      <c r="A850" s="7"/>
      <c r="B850" s="7">
        <v>743</v>
      </c>
      <c r="C850" s="8" t="s">
        <v>193</v>
      </c>
      <c r="D850" s="58" t="s">
        <v>180</v>
      </c>
      <c r="E850" s="8" t="s">
        <v>101</v>
      </c>
      <c r="F850" s="7" t="s">
        <v>184</v>
      </c>
      <c r="G850" s="6" t="s">
        <v>185</v>
      </c>
      <c r="H850" s="54">
        <v>15035.546</v>
      </c>
      <c r="I850" s="55">
        <v>0</v>
      </c>
      <c r="J850" s="55">
        <v>0</v>
      </c>
    </row>
    <row r="851" spans="1:12" ht="60">
      <c r="A851" s="7"/>
      <c r="B851" s="7">
        <v>743</v>
      </c>
      <c r="C851" s="8" t="s">
        <v>193</v>
      </c>
      <c r="D851" s="58" t="s">
        <v>180</v>
      </c>
      <c r="E851" s="60" t="s">
        <v>428</v>
      </c>
      <c r="F851" s="61"/>
      <c r="G851" s="32" t="s">
        <v>429</v>
      </c>
      <c r="H851" s="59">
        <f>H852+H858</f>
        <v>17244.418000000001</v>
      </c>
      <c r="I851" s="59">
        <f>I852+I858</f>
        <v>19865.038</v>
      </c>
      <c r="J851" s="59">
        <f>J852+J858</f>
        <v>17621.806</v>
      </c>
      <c r="K851" s="59" t="e">
        <f>K852+K858+K862+#REF!</f>
        <v>#REF!</v>
      </c>
      <c r="L851" s="59" t="e">
        <f>L852+L858+L862+#REF!</f>
        <v>#REF!</v>
      </c>
    </row>
    <row r="852" spans="1:12" ht="48">
      <c r="A852" s="7"/>
      <c r="B852" s="7">
        <v>743</v>
      </c>
      <c r="C852" s="8" t="s">
        <v>193</v>
      </c>
      <c r="D852" s="58" t="s">
        <v>180</v>
      </c>
      <c r="E852" s="60" t="s">
        <v>430</v>
      </c>
      <c r="F852" s="61"/>
      <c r="G852" s="32" t="s">
        <v>431</v>
      </c>
      <c r="H852" s="59">
        <f>H853</f>
        <v>7621.8059999999996</v>
      </c>
      <c r="I852" s="59">
        <f>I853</f>
        <v>13621.806</v>
      </c>
      <c r="J852" s="59">
        <f>J853</f>
        <v>17621.806</v>
      </c>
      <c r="K852" s="59" t="e">
        <f>K853+#REF!+#REF!+#REF!</f>
        <v>#REF!</v>
      </c>
      <c r="L852" s="59" t="e">
        <f>L853+#REF!+#REF!+#REF!</f>
        <v>#REF!</v>
      </c>
    </row>
    <row r="853" spans="1:12" ht="48">
      <c r="A853" s="7"/>
      <c r="B853" s="7">
        <v>743</v>
      </c>
      <c r="C853" s="8" t="s">
        <v>193</v>
      </c>
      <c r="D853" s="58" t="s">
        <v>180</v>
      </c>
      <c r="E853" s="60" t="s">
        <v>432</v>
      </c>
      <c r="F853" s="61"/>
      <c r="G853" s="32" t="s">
        <v>433</v>
      </c>
      <c r="H853" s="59">
        <f>H854+H856</f>
        <v>7621.8059999999996</v>
      </c>
      <c r="I853" s="59">
        <f>I854+I856</f>
        <v>13621.806</v>
      </c>
      <c r="J853" s="59">
        <f>J854+J856</f>
        <v>17621.806</v>
      </c>
    </row>
    <row r="854" spans="1:12" ht="48">
      <c r="A854" s="7"/>
      <c r="B854" s="7">
        <v>743</v>
      </c>
      <c r="C854" s="8" t="s">
        <v>193</v>
      </c>
      <c r="D854" s="58" t="s">
        <v>180</v>
      </c>
      <c r="E854" s="60" t="s">
        <v>432</v>
      </c>
      <c r="F854" s="24" t="s">
        <v>182</v>
      </c>
      <c r="G854" s="25" t="s">
        <v>183</v>
      </c>
      <c r="H854" s="59">
        <f>H855</f>
        <v>4105.5829999999996</v>
      </c>
      <c r="I854" s="59">
        <f>I855</f>
        <v>6105.5829999999996</v>
      </c>
      <c r="J854" s="59">
        <f>J855</f>
        <v>8105.5829999999996</v>
      </c>
    </row>
    <row r="855" spans="1:12" ht="24">
      <c r="A855" s="7"/>
      <c r="B855" s="7">
        <v>743</v>
      </c>
      <c r="C855" s="8" t="s">
        <v>193</v>
      </c>
      <c r="D855" s="58" t="s">
        <v>180</v>
      </c>
      <c r="E855" s="60" t="s">
        <v>432</v>
      </c>
      <c r="F855" s="7" t="s">
        <v>184</v>
      </c>
      <c r="G855" s="99" t="s">
        <v>185</v>
      </c>
      <c r="H855" s="59">
        <v>4105.5829999999996</v>
      </c>
      <c r="I855" s="59">
        <v>6105.5829999999996</v>
      </c>
      <c r="J855" s="59">
        <v>8105.5829999999996</v>
      </c>
    </row>
    <row r="856" spans="1:12" ht="60">
      <c r="A856" s="7"/>
      <c r="B856" s="7">
        <v>743</v>
      </c>
      <c r="C856" s="8" t="s">
        <v>193</v>
      </c>
      <c r="D856" s="58" t="s">
        <v>180</v>
      </c>
      <c r="E856" s="60" t="s">
        <v>432</v>
      </c>
      <c r="F856" s="7">
        <v>600</v>
      </c>
      <c r="G856" s="25" t="s">
        <v>234</v>
      </c>
      <c r="H856" s="59">
        <f>H857</f>
        <v>3516.223</v>
      </c>
      <c r="I856" s="59">
        <f>I857</f>
        <v>7516.223</v>
      </c>
      <c r="J856" s="59">
        <f>J857</f>
        <v>9516.223</v>
      </c>
      <c r="K856" s="59">
        <f>K857</f>
        <v>0</v>
      </c>
      <c r="L856" s="59">
        <f>L857</f>
        <v>0</v>
      </c>
    </row>
    <row r="857" spans="1:12" ht="108">
      <c r="A857" s="7"/>
      <c r="B857" s="7">
        <v>743</v>
      </c>
      <c r="C857" s="8" t="s">
        <v>193</v>
      </c>
      <c r="D857" s="58" t="s">
        <v>180</v>
      </c>
      <c r="E857" s="60" t="s">
        <v>432</v>
      </c>
      <c r="F857" s="7">
        <v>611</v>
      </c>
      <c r="G857" s="6" t="s">
        <v>236</v>
      </c>
      <c r="H857" s="59">
        <v>3516.223</v>
      </c>
      <c r="I857" s="59">
        <v>7516.223</v>
      </c>
      <c r="J857" s="59">
        <v>9516.223</v>
      </c>
    </row>
    <row r="858" spans="1:12" ht="60">
      <c r="A858" s="7"/>
      <c r="B858" s="7">
        <v>743</v>
      </c>
      <c r="C858" s="8" t="s">
        <v>193</v>
      </c>
      <c r="D858" s="58" t="s">
        <v>180</v>
      </c>
      <c r="E858" s="62" t="s">
        <v>127</v>
      </c>
      <c r="F858" s="61"/>
      <c r="G858" s="32" t="s">
        <v>437</v>
      </c>
      <c r="H858" s="59">
        <f>H859+H862+H868+H865</f>
        <v>9622.612000000001</v>
      </c>
      <c r="I858" s="59">
        <f>I859+I862+I868+I865</f>
        <v>6243.232</v>
      </c>
      <c r="J858" s="59">
        <f>J859+J862+J868+J865</f>
        <v>0</v>
      </c>
    </row>
    <row r="859" spans="1:12" ht="48">
      <c r="A859" s="7"/>
      <c r="B859" s="7">
        <v>743</v>
      </c>
      <c r="C859" s="8" t="s">
        <v>193</v>
      </c>
      <c r="D859" s="58" t="s">
        <v>180</v>
      </c>
      <c r="E859" s="62" t="s">
        <v>108</v>
      </c>
      <c r="F859" s="61"/>
      <c r="G859" s="32" t="s">
        <v>438</v>
      </c>
      <c r="H859" s="59">
        <f t="shared" ref="H859:J860" si="158">H860</f>
        <v>120</v>
      </c>
      <c r="I859" s="59">
        <f t="shared" si="158"/>
        <v>0</v>
      </c>
      <c r="J859" s="59">
        <f t="shared" si="158"/>
        <v>0</v>
      </c>
    </row>
    <row r="860" spans="1:12" ht="48">
      <c r="A860" s="7"/>
      <c r="B860" s="7">
        <v>743</v>
      </c>
      <c r="C860" s="8" t="s">
        <v>193</v>
      </c>
      <c r="D860" s="58" t="s">
        <v>180</v>
      </c>
      <c r="E860" s="62" t="s">
        <v>108</v>
      </c>
      <c r="F860" s="24" t="s">
        <v>182</v>
      </c>
      <c r="G860" s="25" t="s">
        <v>183</v>
      </c>
      <c r="H860" s="59">
        <f t="shared" si="158"/>
        <v>120</v>
      </c>
      <c r="I860" s="59">
        <f t="shared" si="158"/>
        <v>0</v>
      </c>
      <c r="J860" s="59">
        <f t="shared" si="158"/>
        <v>0</v>
      </c>
    </row>
    <row r="861" spans="1:12" ht="24">
      <c r="A861" s="7"/>
      <c r="B861" s="7">
        <v>743</v>
      </c>
      <c r="C861" s="8" t="s">
        <v>193</v>
      </c>
      <c r="D861" s="58" t="s">
        <v>180</v>
      </c>
      <c r="E861" s="62" t="s">
        <v>108</v>
      </c>
      <c r="F861" s="7" t="s">
        <v>184</v>
      </c>
      <c r="G861" s="99" t="s">
        <v>185</v>
      </c>
      <c r="H861" s="59">
        <v>120</v>
      </c>
      <c r="I861" s="59">
        <v>0</v>
      </c>
      <c r="J861" s="59">
        <v>0</v>
      </c>
    </row>
    <row r="862" spans="1:12" ht="72">
      <c r="A862" s="7"/>
      <c r="B862" s="7">
        <v>743</v>
      </c>
      <c r="C862" s="8" t="s">
        <v>193</v>
      </c>
      <c r="D862" s="58" t="s">
        <v>180</v>
      </c>
      <c r="E862" s="60" t="s">
        <v>132</v>
      </c>
      <c r="F862" s="61"/>
      <c r="G862" s="99" t="s">
        <v>436</v>
      </c>
      <c r="H862" s="59">
        <f t="shared" ref="H862:J863" si="159">H863</f>
        <v>3259.38</v>
      </c>
      <c r="I862" s="59">
        <f t="shared" si="159"/>
        <v>0</v>
      </c>
      <c r="J862" s="59">
        <f t="shared" si="159"/>
        <v>0</v>
      </c>
      <c r="K862" s="59">
        <f>K866+K869+K863</f>
        <v>0</v>
      </c>
      <c r="L862" s="59">
        <f>L866+L869+L863</f>
        <v>0</v>
      </c>
    </row>
    <row r="863" spans="1:12" ht="48">
      <c r="A863" s="7"/>
      <c r="B863" s="7">
        <v>743</v>
      </c>
      <c r="C863" s="8" t="s">
        <v>193</v>
      </c>
      <c r="D863" s="58" t="s">
        <v>180</v>
      </c>
      <c r="E863" s="60" t="s">
        <v>132</v>
      </c>
      <c r="F863" s="24" t="s">
        <v>182</v>
      </c>
      <c r="G863" s="25" t="s">
        <v>183</v>
      </c>
      <c r="H863" s="59">
        <f t="shared" si="159"/>
        <v>3259.38</v>
      </c>
      <c r="I863" s="59">
        <f t="shared" si="159"/>
        <v>0</v>
      </c>
      <c r="J863" s="59">
        <f t="shared" si="159"/>
        <v>0</v>
      </c>
    </row>
    <row r="864" spans="1:12" ht="24">
      <c r="A864" s="7"/>
      <c r="B864" s="7">
        <v>743</v>
      </c>
      <c r="C864" s="8" t="s">
        <v>193</v>
      </c>
      <c r="D864" s="58" t="s">
        <v>180</v>
      </c>
      <c r="E864" s="60" t="s">
        <v>132</v>
      </c>
      <c r="F864" s="7" t="s">
        <v>184</v>
      </c>
      <c r="G864" s="99" t="s">
        <v>185</v>
      </c>
      <c r="H864" s="59">
        <v>3259.38</v>
      </c>
      <c r="I864" s="59">
        <v>0</v>
      </c>
      <c r="J864" s="59">
        <v>0</v>
      </c>
    </row>
    <row r="865" spans="1:10" ht="48">
      <c r="A865" s="7"/>
      <c r="B865" s="7">
        <v>743</v>
      </c>
      <c r="C865" s="8" t="s">
        <v>193</v>
      </c>
      <c r="D865" s="58" t="s">
        <v>180</v>
      </c>
      <c r="E865" s="60" t="s">
        <v>72</v>
      </c>
      <c r="F865" s="61"/>
      <c r="G865" s="99" t="s">
        <v>434</v>
      </c>
      <c r="H865" s="59">
        <f t="shared" ref="H865:J866" si="160">H866</f>
        <v>6180.8</v>
      </c>
      <c r="I865" s="59">
        <f t="shared" si="160"/>
        <v>6180.8</v>
      </c>
      <c r="J865" s="59">
        <f t="shared" si="160"/>
        <v>0</v>
      </c>
    </row>
    <row r="866" spans="1:10" ht="48">
      <c r="A866" s="7"/>
      <c r="B866" s="7">
        <v>743</v>
      </c>
      <c r="C866" s="8" t="s">
        <v>193</v>
      </c>
      <c r="D866" s="58" t="s">
        <v>180</v>
      </c>
      <c r="E866" s="60" t="s">
        <v>72</v>
      </c>
      <c r="F866" s="24" t="s">
        <v>182</v>
      </c>
      <c r="G866" s="25" t="s">
        <v>183</v>
      </c>
      <c r="H866" s="59">
        <f t="shared" si="160"/>
        <v>6180.8</v>
      </c>
      <c r="I866" s="59">
        <f t="shared" si="160"/>
        <v>6180.8</v>
      </c>
      <c r="J866" s="59">
        <f t="shared" si="160"/>
        <v>0</v>
      </c>
    </row>
    <row r="867" spans="1:10" ht="24">
      <c r="A867" s="7"/>
      <c r="B867" s="7">
        <v>743</v>
      </c>
      <c r="C867" s="8" t="s">
        <v>193</v>
      </c>
      <c r="D867" s="58" t="s">
        <v>180</v>
      </c>
      <c r="E867" s="60" t="s">
        <v>72</v>
      </c>
      <c r="F867" s="7" t="s">
        <v>184</v>
      </c>
      <c r="G867" s="99" t="s">
        <v>185</v>
      </c>
      <c r="H867" s="59">
        <v>6180.8</v>
      </c>
      <c r="I867" s="59">
        <v>6180.8</v>
      </c>
      <c r="J867" s="59">
        <v>0</v>
      </c>
    </row>
    <row r="868" spans="1:10" ht="60">
      <c r="A868" s="7"/>
      <c r="B868" s="7">
        <v>743</v>
      </c>
      <c r="C868" s="8" t="s">
        <v>193</v>
      </c>
      <c r="D868" s="58" t="s">
        <v>180</v>
      </c>
      <c r="E868" s="60" t="s">
        <v>102</v>
      </c>
      <c r="F868" s="61"/>
      <c r="G868" s="99" t="s">
        <v>435</v>
      </c>
      <c r="H868" s="59">
        <f t="shared" ref="H868:J869" si="161">H869</f>
        <v>62.432000000000002</v>
      </c>
      <c r="I868" s="59">
        <f t="shared" si="161"/>
        <v>62.432000000000002</v>
      </c>
      <c r="J868" s="59">
        <f t="shared" si="161"/>
        <v>0</v>
      </c>
    </row>
    <row r="869" spans="1:10" ht="48">
      <c r="A869" s="7"/>
      <c r="B869" s="7">
        <v>743</v>
      </c>
      <c r="C869" s="8" t="s">
        <v>193</v>
      </c>
      <c r="D869" s="58" t="s">
        <v>180</v>
      </c>
      <c r="E869" s="60" t="s">
        <v>102</v>
      </c>
      <c r="F869" s="24" t="s">
        <v>182</v>
      </c>
      <c r="G869" s="25" t="s">
        <v>183</v>
      </c>
      <c r="H869" s="59">
        <f t="shared" si="161"/>
        <v>62.432000000000002</v>
      </c>
      <c r="I869" s="59">
        <f t="shared" si="161"/>
        <v>62.432000000000002</v>
      </c>
      <c r="J869" s="59">
        <f t="shared" si="161"/>
        <v>0</v>
      </c>
    </row>
    <row r="870" spans="1:10" ht="24">
      <c r="A870" s="7"/>
      <c r="B870" s="7">
        <v>743</v>
      </c>
      <c r="C870" s="8" t="s">
        <v>193</v>
      </c>
      <c r="D870" s="58" t="s">
        <v>180</v>
      </c>
      <c r="E870" s="60" t="s">
        <v>102</v>
      </c>
      <c r="F870" s="7" t="s">
        <v>184</v>
      </c>
      <c r="G870" s="99" t="s">
        <v>185</v>
      </c>
      <c r="H870" s="59">
        <v>62.432000000000002</v>
      </c>
      <c r="I870" s="59">
        <v>62.432000000000002</v>
      </c>
      <c r="J870" s="59">
        <v>0</v>
      </c>
    </row>
    <row r="871" spans="1:10" ht="24">
      <c r="A871" s="7"/>
      <c r="B871" s="7">
        <v>743</v>
      </c>
      <c r="C871" s="8" t="s">
        <v>193</v>
      </c>
      <c r="D871" s="58" t="s">
        <v>180</v>
      </c>
      <c r="E871" s="29" t="s">
        <v>249</v>
      </c>
      <c r="F871" s="61"/>
      <c r="G871" s="32" t="s">
        <v>164</v>
      </c>
      <c r="H871" s="54">
        <f t="shared" ref="H871:J872" si="162">H872</f>
        <v>63294.095000000001</v>
      </c>
      <c r="I871" s="54">
        <f t="shared" si="162"/>
        <v>63213.673999999999</v>
      </c>
      <c r="J871" s="54">
        <f t="shared" si="162"/>
        <v>63213.673999999999</v>
      </c>
    </row>
    <row r="872" spans="1:10" ht="36">
      <c r="A872" s="7"/>
      <c r="B872" s="7">
        <v>743</v>
      </c>
      <c r="C872" s="8" t="s">
        <v>193</v>
      </c>
      <c r="D872" s="58" t="s">
        <v>180</v>
      </c>
      <c r="E872" s="60" t="s">
        <v>250</v>
      </c>
      <c r="F872" s="61"/>
      <c r="G872" s="32" t="s">
        <v>166</v>
      </c>
      <c r="H872" s="54">
        <f t="shared" si="162"/>
        <v>63294.095000000001</v>
      </c>
      <c r="I872" s="54">
        <f t="shared" si="162"/>
        <v>63213.673999999999</v>
      </c>
      <c r="J872" s="54">
        <f t="shared" si="162"/>
        <v>63213.673999999999</v>
      </c>
    </row>
    <row r="873" spans="1:10" ht="36">
      <c r="A873" s="7"/>
      <c r="B873" s="7">
        <v>743</v>
      </c>
      <c r="C873" s="8" t="s">
        <v>193</v>
      </c>
      <c r="D873" s="58" t="s">
        <v>180</v>
      </c>
      <c r="E873" s="60" t="s">
        <v>439</v>
      </c>
      <c r="F873" s="61"/>
      <c r="G873" s="32" t="s">
        <v>216</v>
      </c>
      <c r="H873" s="54">
        <f>H874+H877+H880</f>
        <v>63294.095000000001</v>
      </c>
      <c r="I873" s="54">
        <f>I874+I877+I880</f>
        <v>63213.673999999999</v>
      </c>
      <c r="J873" s="54">
        <f>J874+J877+J880</f>
        <v>63213.673999999999</v>
      </c>
    </row>
    <row r="874" spans="1:10" ht="132">
      <c r="A874" s="7"/>
      <c r="B874" s="7">
        <v>743</v>
      </c>
      <c r="C874" s="8" t="s">
        <v>193</v>
      </c>
      <c r="D874" s="58" t="s">
        <v>180</v>
      </c>
      <c r="E874" s="60" t="s">
        <v>439</v>
      </c>
      <c r="F874" s="24" t="s">
        <v>169</v>
      </c>
      <c r="G874" s="25" t="s">
        <v>170</v>
      </c>
      <c r="H874" s="54">
        <f>H875+H876</f>
        <v>54968.669000000002</v>
      </c>
      <c r="I874" s="54">
        <f>I875+I876</f>
        <v>54968.669000000002</v>
      </c>
      <c r="J874" s="54">
        <f>J875+J876</f>
        <v>54968.669000000002</v>
      </c>
    </row>
    <row r="875" spans="1:10" ht="24">
      <c r="A875" s="7"/>
      <c r="B875" s="7">
        <v>743</v>
      </c>
      <c r="C875" s="8" t="s">
        <v>193</v>
      </c>
      <c r="D875" s="58" t="s">
        <v>180</v>
      </c>
      <c r="E875" s="60" t="s">
        <v>439</v>
      </c>
      <c r="F875" s="26" t="s">
        <v>217</v>
      </c>
      <c r="G875" s="27" t="s">
        <v>218</v>
      </c>
      <c r="H875" s="54">
        <v>42218.64</v>
      </c>
      <c r="I875" s="54">
        <v>42218.64</v>
      </c>
      <c r="J875" s="54">
        <v>42218.64</v>
      </c>
    </row>
    <row r="876" spans="1:10" ht="72">
      <c r="A876" s="7"/>
      <c r="B876" s="7">
        <v>743</v>
      </c>
      <c r="C876" s="8" t="s">
        <v>193</v>
      </c>
      <c r="D876" s="58" t="s">
        <v>180</v>
      </c>
      <c r="E876" s="60" t="s">
        <v>439</v>
      </c>
      <c r="F876" s="26">
        <v>119</v>
      </c>
      <c r="G876" s="27" t="s">
        <v>220</v>
      </c>
      <c r="H876" s="54">
        <v>12750.029</v>
      </c>
      <c r="I876" s="54">
        <v>12750.029</v>
      </c>
      <c r="J876" s="54">
        <v>12750.029</v>
      </c>
    </row>
    <row r="877" spans="1:10" ht="48">
      <c r="A877" s="7"/>
      <c r="B877" s="7">
        <v>743</v>
      </c>
      <c r="C877" s="8" t="s">
        <v>193</v>
      </c>
      <c r="D877" s="58" t="s">
        <v>180</v>
      </c>
      <c r="E877" s="60" t="s">
        <v>439</v>
      </c>
      <c r="F877" s="24" t="s">
        <v>182</v>
      </c>
      <c r="G877" s="25" t="s">
        <v>183</v>
      </c>
      <c r="H877" s="54">
        <f>H878+H879</f>
        <v>7870.2739999999994</v>
      </c>
      <c r="I877" s="54">
        <f>I878+I879</f>
        <v>7789.8529999999992</v>
      </c>
      <c r="J877" s="54">
        <f>J878+J879</f>
        <v>7789.8529999999992</v>
      </c>
    </row>
    <row r="878" spans="1:10" ht="24">
      <c r="A878" s="7"/>
      <c r="B878" s="7">
        <v>743</v>
      </c>
      <c r="C878" s="8" t="s">
        <v>193</v>
      </c>
      <c r="D878" s="58" t="s">
        <v>180</v>
      </c>
      <c r="E878" s="60" t="s">
        <v>439</v>
      </c>
      <c r="F878" s="7" t="s">
        <v>184</v>
      </c>
      <c r="G878" s="99" t="s">
        <v>185</v>
      </c>
      <c r="H878" s="54">
        <v>6103.4769999999999</v>
      </c>
      <c r="I878" s="54">
        <v>6023.0559999999996</v>
      </c>
      <c r="J878" s="54">
        <v>6023.0559999999996</v>
      </c>
    </row>
    <row r="879" spans="1:10" ht="24">
      <c r="A879" s="7"/>
      <c r="B879" s="7">
        <v>743</v>
      </c>
      <c r="C879" s="8" t="s">
        <v>193</v>
      </c>
      <c r="D879" s="58" t="s">
        <v>180</v>
      </c>
      <c r="E879" s="60" t="s">
        <v>439</v>
      </c>
      <c r="F879" s="7">
        <v>247</v>
      </c>
      <c r="G879" s="6" t="s">
        <v>221</v>
      </c>
      <c r="H879" s="54">
        <v>1766.797</v>
      </c>
      <c r="I879" s="54">
        <v>1766.797</v>
      </c>
      <c r="J879" s="54">
        <v>1766.797</v>
      </c>
    </row>
    <row r="880" spans="1:10" ht="24">
      <c r="A880" s="7"/>
      <c r="B880" s="7">
        <v>743</v>
      </c>
      <c r="C880" s="8" t="s">
        <v>193</v>
      </c>
      <c r="D880" s="58" t="s">
        <v>180</v>
      </c>
      <c r="E880" s="60" t="s">
        <v>439</v>
      </c>
      <c r="F880" s="7" t="s">
        <v>222</v>
      </c>
      <c r="G880" s="6" t="s">
        <v>208</v>
      </c>
      <c r="H880" s="54">
        <f>H881+H882</f>
        <v>455.15200000000004</v>
      </c>
      <c r="I880" s="54">
        <f>I881+I882</f>
        <v>455.15200000000004</v>
      </c>
      <c r="J880" s="54">
        <f>J881+J882</f>
        <v>455.15200000000004</v>
      </c>
    </row>
    <row r="881" spans="1:12" ht="36">
      <c r="A881" s="7"/>
      <c r="B881" s="7">
        <v>743</v>
      </c>
      <c r="C881" s="8" t="s">
        <v>193</v>
      </c>
      <c r="D881" s="58" t="s">
        <v>180</v>
      </c>
      <c r="E881" s="60" t="s">
        <v>439</v>
      </c>
      <c r="F881" s="7">
        <v>851</v>
      </c>
      <c r="G881" s="6" t="s">
        <v>440</v>
      </c>
      <c r="H881" s="54">
        <v>410.32100000000003</v>
      </c>
      <c r="I881" s="54">
        <v>410.32100000000003</v>
      </c>
      <c r="J881" s="54">
        <v>410.32100000000003</v>
      </c>
    </row>
    <row r="882" spans="1:12" ht="24">
      <c r="A882" s="7"/>
      <c r="B882" s="7">
        <v>743</v>
      </c>
      <c r="C882" s="8" t="s">
        <v>193</v>
      </c>
      <c r="D882" s="58" t="s">
        <v>180</v>
      </c>
      <c r="E882" s="60" t="s">
        <v>439</v>
      </c>
      <c r="F882" s="7" t="s">
        <v>223</v>
      </c>
      <c r="G882" s="27" t="s">
        <v>224</v>
      </c>
      <c r="H882" s="54">
        <v>44.831000000000003</v>
      </c>
      <c r="I882" s="54">
        <v>44.831000000000003</v>
      </c>
      <c r="J882" s="54">
        <v>44.831000000000003</v>
      </c>
    </row>
    <row r="883" spans="1:12" ht="24">
      <c r="A883" s="7"/>
      <c r="B883" s="7">
        <v>743</v>
      </c>
      <c r="C883" s="11" t="s">
        <v>139</v>
      </c>
      <c r="D883" s="11" t="s">
        <v>157</v>
      </c>
      <c r="E883" s="45"/>
      <c r="F883" s="11"/>
      <c r="G883" s="12" t="s">
        <v>606</v>
      </c>
      <c r="H883" s="158">
        <f t="shared" ref="H883:H889" si="163">H884</f>
        <v>991.2</v>
      </c>
      <c r="I883" s="158">
        <f t="shared" ref="I883:J887" si="164">I884</f>
        <v>0</v>
      </c>
      <c r="J883" s="158">
        <f t="shared" si="164"/>
        <v>0</v>
      </c>
    </row>
    <row r="884" spans="1:12" ht="36">
      <c r="A884" s="7"/>
      <c r="B884" s="7">
        <v>743</v>
      </c>
      <c r="C884" s="17" t="s">
        <v>139</v>
      </c>
      <c r="D884" s="17" t="s">
        <v>187</v>
      </c>
      <c r="E884" s="74"/>
      <c r="F884" s="17"/>
      <c r="G884" s="17" t="s">
        <v>607</v>
      </c>
      <c r="H884" s="66">
        <f t="shared" si="163"/>
        <v>991.2</v>
      </c>
      <c r="I884" s="66">
        <f t="shared" si="164"/>
        <v>0</v>
      </c>
      <c r="J884" s="66">
        <f t="shared" si="164"/>
        <v>0</v>
      </c>
    </row>
    <row r="885" spans="1:12" ht="72">
      <c r="A885" s="7"/>
      <c r="B885" s="7">
        <v>743</v>
      </c>
      <c r="C885" s="19" t="s">
        <v>139</v>
      </c>
      <c r="D885" s="19" t="s">
        <v>187</v>
      </c>
      <c r="E885" s="16" t="s">
        <v>525</v>
      </c>
      <c r="F885" s="19"/>
      <c r="G885" s="20" t="s">
        <v>526</v>
      </c>
      <c r="H885" s="54">
        <f t="shared" si="163"/>
        <v>991.2</v>
      </c>
      <c r="I885" s="54">
        <f t="shared" si="164"/>
        <v>0</v>
      </c>
      <c r="J885" s="54">
        <f>J886</f>
        <v>0</v>
      </c>
    </row>
    <row r="886" spans="1:12" ht="108">
      <c r="A886" s="7"/>
      <c r="B886" s="7">
        <v>743</v>
      </c>
      <c r="C886" s="7" t="s">
        <v>139</v>
      </c>
      <c r="D886" s="7" t="s">
        <v>187</v>
      </c>
      <c r="E886" s="8" t="s">
        <v>527</v>
      </c>
      <c r="F886" s="7"/>
      <c r="G886" s="6" t="s">
        <v>528</v>
      </c>
      <c r="H886" s="54">
        <f t="shared" si="163"/>
        <v>991.2</v>
      </c>
      <c r="I886" s="54">
        <f t="shared" si="164"/>
        <v>0</v>
      </c>
      <c r="J886" s="54">
        <f>J887</f>
        <v>0</v>
      </c>
    </row>
    <row r="887" spans="1:12" ht="156">
      <c r="A887" s="7"/>
      <c r="B887" s="7">
        <v>743</v>
      </c>
      <c r="C887" s="7" t="s">
        <v>139</v>
      </c>
      <c r="D887" s="7" t="s">
        <v>187</v>
      </c>
      <c r="E887" s="8" t="s">
        <v>608</v>
      </c>
      <c r="F887" s="7"/>
      <c r="G887" s="6" t="s">
        <v>609</v>
      </c>
      <c r="H887" s="54">
        <f t="shared" si="163"/>
        <v>991.2</v>
      </c>
      <c r="I887" s="54">
        <f t="shared" si="164"/>
        <v>0</v>
      </c>
      <c r="J887" s="54">
        <f>J888</f>
        <v>0</v>
      </c>
    </row>
    <row r="888" spans="1:12" ht="84">
      <c r="A888" s="7"/>
      <c r="B888" s="7">
        <v>743</v>
      </c>
      <c r="C888" s="7" t="s">
        <v>139</v>
      </c>
      <c r="D888" s="7" t="s">
        <v>187</v>
      </c>
      <c r="E888" s="8" t="s">
        <v>613</v>
      </c>
      <c r="F888" s="7"/>
      <c r="G888" s="6" t="s">
        <v>614</v>
      </c>
      <c r="H888" s="54">
        <f t="shared" si="163"/>
        <v>991.2</v>
      </c>
      <c r="I888" s="54">
        <f>I889</f>
        <v>0</v>
      </c>
      <c r="J888" s="54">
        <f>J889</f>
        <v>0</v>
      </c>
    </row>
    <row r="889" spans="1:12" ht="48">
      <c r="A889" s="7"/>
      <c r="B889" s="7">
        <v>743</v>
      </c>
      <c r="C889" s="7" t="s">
        <v>139</v>
      </c>
      <c r="D889" s="7" t="s">
        <v>187</v>
      </c>
      <c r="E889" s="8" t="s">
        <v>613</v>
      </c>
      <c r="F889" s="24" t="s">
        <v>182</v>
      </c>
      <c r="G889" s="25" t="s">
        <v>183</v>
      </c>
      <c r="H889" s="54">
        <f t="shared" si="163"/>
        <v>991.2</v>
      </c>
      <c r="I889" s="54">
        <f>I890</f>
        <v>0</v>
      </c>
      <c r="J889" s="54">
        <f>J890</f>
        <v>0</v>
      </c>
    </row>
    <row r="890" spans="1:12" ht="24">
      <c r="A890" s="7"/>
      <c r="B890" s="7">
        <v>743</v>
      </c>
      <c r="C890" s="7" t="s">
        <v>139</v>
      </c>
      <c r="D890" s="7" t="s">
        <v>187</v>
      </c>
      <c r="E890" s="8" t="s">
        <v>613</v>
      </c>
      <c r="F890" s="7" t="s">
        <v>184</v>
      </c>
      <c r="G890" s="6" t="s">
        <v>185</v>
      </c>
      <c r="H890" s="54">
        <v>991.2</v>
      </c>
      <c r="I890" s="54">
        <v>0</v>
      </c>
      <c r="J890" s="54">
        <v>0</v>
      </c>
    </row>
    <row r="891" spans="1:12" ht="48">
      <c r="A891" s="11">
        <v>7</v>
      </c>
      <c r="B891" s="11">
        <v>744</v>
      </c>
      <c r="C891" s="11"/>
      <c r="D891" s="11"/>
      <c r="E891" s="51"/>
      <c r="F891" s="46"/>
      <c r="G891" s="47" t="s">
        <v>13</v>
      </c>
      <c r="H891" s="13">
        <f>H892+H920</f>
        <v>358653.30099999992</v>
      </c>
      <c r="I891" s="13">
        <f>I892+I920</f>
        <v>352525.65899999993</v>
      </c>
      <c r="J891" s="13">
        <f>J892+J920</f>
        <v>366611.84599999996</v>
      </c>
      <c r="K891" s="13">
        <f>K892</f>
        <v>0</v>
      </c>
      <c r="L891" s="13">
        <f>L892</f>
        <v>0</v>
      </c>
    </row>
    <row r="892" spans="1:12">
      <c r="A892" s="7"/>
      <c r="B892" s="7">
        <v>744</v>
      </c>
      <c r="C892" s="11" t="s">
        <v>447</v>
      </c>
      <c r="D892" s="11" t="s">
        <v>157</v>
      </c>
      <c r="E892" s="45"/>
      <c r="F892" s="7"/>
      <c r="G892" s="12" t="s">
        <v>448</v>
      </c>
      <c r="H892" s="158">
        <f>H893+H912</f>
        <v>58615.909999999996</v>
      </c>
      <c r="I892" s="158">
        <f>I893+I912</f>
        <v>58615.909999999996</v>
      </c>
      <c r="J892" s="158">
        <f>J893+J912</f>
        <v>60615.909999999996</v>
      </c>
    </row>
    <row r="893" spans="1:12" ht="24">
      <c r="A893" s="7"/>
      <c r="B893" s="7">
        <v>744</v>
      </c>
      <c r="C893" s="28" t="s">
        <v>447</v>
      </c>
      <c r="D893" s="15" t="s">
        <v>180</v>
      </c>
      <c r="E893" s="15"/>
      <c r="F893" s="28"/>
      <c r="G893" s="17" t="s">
        <v>52</v>
      </c>
      <c r="H893" s="18">
        <f>H905+H894</f>
        <v>58540.327999999994</v>
      </c>
      <c r="I893" s="18">
        <f>I905+I894</f>
        <v>58540.327999999994</v>
      </c>
      <c r="J893" s="18">
        <f>J905+J894</f>
        <v>60540.327999999994</v>
      </c>
    </row>
    <row r="894" spans="1:12" ht="72">
      <c r="A894" s="7"/>
      <c r="B894" s="7">
        <v>744</v>
      </c>
      <c r="C894" s="8" t="s">
        <v>447</v>
      </c>
      <c r="D894" s="8" t="s">
        <v>180</v>
      </c>
      <c r="E894" s="16" t="s">
        <v>450</v>
      </c>
      <c r="F894" s="19"/>
      <c r="G894" s="20" t="s">
        <v>451</v>
      </c>
      <c r="H894" s="22">
        <f t="shared" ref="H894:J895" si="165">H895</f>
        <v>23604.66</v>
      </c>
      <c r="I894" s="22">
        <f t="shared" si="165"/>
        <v>23604.66</v>
      </c>
      <c r="J894" s="22">
        <f t="shared" si="165"/>
        <v>23604.66</v>
      </c>
    </row>
    <row r="895" spans="1:12" ht="48">
      <c r="A895" s="7"/>
      <c r="B895" s="7">
        <v>744</v>
      </c>
      <c r="C895" s="8" t="s">
        <v>447</v>
      </c>
      <c r="D895" s="8" t="s">
        <v>180</v>
      </c>
      <c r="E895" s="8" t="s">
        <v>457</v>
      </c>
      <c r="F895" s="7"/>
      <c r="G895" s="6" t="s">
        <v>458</v>
      </c>
      <c r="H895" s="22">
        <f t="shared" si="165"/>
        <v>23604.66</v>
      </c>
      <c r="I895" s="22">
        <f t="shared" si="165"/>
        <v>23604.66</v>
      </c>
      <c r="J895" s="22">
        <f t="shared" si="165"/>
        <v>23604.66</v>
      </c>
    </row>
    <row r="896" spans="1:12" ht="108">
      <c r="A896" s="7"/>
      <c r="B896" s="7">
        <v>744</v>
      </c>
      <c r="C896" s="8" t="s">
        <v>447</v>
      </c>
      <c r="D896" s="8" t="s">
        <v>180</v>
      </c>
      <c r="E896" s="8" t="s">
        <v>459</v>
      </c>
      <c r="F896" s="7"/>
      <c r="G896" s="6" t="s">
        <v>460</v>
      </c>
      <c r="H896" s="22">
        <f>H897+H901</f>
        <v>23604.66</v>
      </c>
      <c r="I896" s="22">
        <f>I897+I901</f>
        <v>23604.66</v>
      </c>
      <c r="J896" s="22">
        <f>J897+J901</f>
        <v>23604.66</v>
      </c>
    </row>
    <row r="897" spans="1:10" ht="84">
      <c r="A897" s="7"/>
      <c r="B897" s="7">
        <v>744</v>
      </c>
      <c r="C897" s="8" t="s">
        <v>447</v>
      </c>
      <c r="D897" s="8" t="s">
        <v>180</v>
      </c>
      <c r="E897" s="8" t="s">
        <v>461</v>
      </c>
      <c r="F897" s="7"/>
      <c r="G897" s="6" t="s">
        <v>462</v>
      </c>
      <c r="H897" s="22">
        <f>H898</f>
        <v>23368.614000000001</v>
      </c>
      <c r="I897" s="22">
        <f>I898</f>
        <v>23368.614000000001</v>
      </c>
      <c r="J897" s="22">
        <f>J898</f>
        <v>23368.614000000001</v>
      </c>
    </row>
    <row r="898" spans="1:10" ht="60">
      <c r="A898" s="7"/>
      <c r="B898" s="7">
        <v>744</v>
      </c>
      <c r="C898" s="8" t="s">
        <v>447</v>
      </c>
      <c r="D898" s="8" t="s">
        <v>180</v>
      </c>
      <c r="E898" s="8" t="s">
        <v>461</v>
      </c>
      <c r="F898" s="24" t="s">
        <v>233</v>
      </c>
      <c r="G898" s="25" t="s">
        <v>234</v>
      </c>
      <c r="H898" s="22">
        <f>H899+H900</f>
        <v>23368.614000000001</v>
      </c>
      <c r="I898" s="22">
        <f>I899+I900</f>
        <v>23368.614000000001</v>
      </c>
      <c r="J898" s="22">
        <f>J899+J900</f>
        <v>23368.614000000001</v>
      </c>
    </row>
    <row r="899" spans="1:10" ht="108">
      <c r="A899" s="7"/>
      <c r="B899" s="7">
        <v>744</v>
      </c>
      <c r="C899" s="8" t="s">
        <v>447</v>
      </c>
      <c r="D899" s="8" t="s">
        <v>180</v>
      </c>
      <c r="E899" s="8" t="s">
        <v>461</v>
      </c>
      <c r="F899" s="7" t="s">
        <v>463</v>
      </c>
      <c r="G899" s="6" t="s">
        <v>236</v>
      </c>
      <c r="H899" s="22">
        <v>11367.196</v>
      </c>
      <c r="I899" s="22">
        <v>11367.196</v>
      </c>
      <c r="J899" s="22">
        <v>11367.196</v>
      </c>
    </row>
    <row r="900" spans="1:10" ht="108">
      <c r="A900" s="7"/>
      <c r="B900" s="7">
        <v>744</v>
      </c>
      <c r="C900" s="8" t="s">
        <v>447</v>
      </c>
      <c r="D900" s="8" t="s">
        <v>180</v>
      </c>
      <c r="E900" s="8" t="s">
        <v>461</v>
      </c>
      <c r="F900" s="7" t="s">
        <v>464</v>
      </c>
      <c r="G900" s="6" t="s">
        <v>465</v>
      </c>
      <c r="H900" s="22">
        <v>12001.418</v>
      </c>
      <c r="I900" s="22">
        <v>12001.418</v>
      </c>
      <c r="J900" s="22">
        <v>12001.418</v>
      </c>
    </row>
    <row r="901" spans="1:10" ht="84">
      <c r="A901" s="7"/>
      <c r="B901" s="7">
        <v>744</v>
      </c>
      <c r="C901" s="8" t="s">
        <v>447</v>
      </c>
      <c r="D901" s="8" t="s">
        <v>180</v>
      </c>
      <c r="E901" s="8" t="s">
        <v>466</v>
      </c>
      <c r="F901" s="7"/>
      <c r="G901" s="6" t="s">
        <v>467</v>
      </c>
      <c r="H901" s="22">
        <f>H902</f>
        <v>236.04599999999999</v>
      </c>
      <c r="I901" s="22">
        <f>I902</f>
        <v>236.04599999999999</v>
      </c>
      <c r="J901" s="22">
        <f>J902</f>
        <v>236.04599999999999</v>
      </c>
    </row>
    <row r="902" spans="1:10" ht="60">
      <c r="A902" s="7"/>
      <c r="B902" s="7">
        <v>744</v>
      </c>
      <c r="C902" s="8" t="s">
        <v>447</v>
      </c>
      <c r="D902" s="8" t="s">
        <v>180</v>
      </c>
      <c r="E902" s="8" t="s">
        <v>466</v>
      </c>
      <c r="F902" s="24" t="s">
        <v>233</v>
      </c>
      <c r="G902" s="25" t="s">
        <v>234</v>
      </c>
      <c r="H902" s="22">
        <f>H903+H904</f>
        <v>236.04599999999999</v>
      </c>
      <c r="I902" s="22">
        <f>I903+I904</f>
        <v>236.04599999999999</v>
      </c>
      <c r="J902" s="22">
        <f>J903+J904</f>
        <v>236.04599999999999</v>
      </c>
    </row>
    <row r="903" spans="1:10" ht="108">
      <c r="A903" s="7"/>
      <c r="B903" s="7">
        <v>744</v>
      </c>
      <c r="C903" s="8" t="s">
        <v>447</v>
      </c>
      <c r="D903" s="8" t="s">
        <v>180</v>
      </c>
      <c r="E903" s="8" t="s">
        <v>466</v>
      </c>
      <c r="F903" s="7" t="s">
        <v>463</v>
      </c>
      <c r="G903" s="6" t="s">
        <v>236</v>
      </c>
      <c r="H903" s="22">
        <v>114.82</v>
      </c>
      <c r="I903" s="22">
        <v>114.82</v>
      </c>
      <c r="J903" s="22">
        <v>114.82</v>
      </c>
    </row>
    <row r="904" spans="1:10" ht="108">
      <c r="A904" s="7"/>
      <c r="B904" s="7">
        <v>744</v>
      </c>
      <c r="C904" s="8" t="s">
        <v>447</v>
      </c>
      <c r="D904" s="8" t="s">
        <v>180</v>
      </c>
      <c r="E904" s="8" t="s">
        <v>466</v>
      </c>
      <c r="F904" s="7" t="s">
        <v>464</v>
      </c>
      <c r="G904" s="6" t="s">
        <v>465</v>
      </c>
      <c r="H904" s="22">
        <v>121.226</v>
      </c>
      <c r="I904" s="22">
        <v>121.226</v>
      </c>
      <c r="J904" s="22">
        <v>121.226</v>
      </c>
    </row>
    <row r="905" spans="1:10" ht="72">
      <c r="A905" s="7"/>
      <c r="B905" s="7">
        <v>744</v>
      </c>
      <c r="C905" s="19" t="s">
        <v>447</v>
      </c>
      <c r="D905" s="16" t="s">
        <v>180</v>
      </c>
      <c r="E905" s="16" t="s">
        <v>468</v>
      </c>
      <c r="F905" s="19"/>
      <c r="G905" s="20" t="s">
        <v>469</v>
      </c>
      <c r="H905" s="21">
        <f t="shared" ref="H905:J907" si="166">H906</f>
        <v>34935.667999999998</v>
      </c>
      <c r="I905" s="21">
        <f t="shared" si="166"/>
        <v>34935.667999999998</v>
      </c>
      <c r="J905" s="21">
        <f t="shared" si="166"/>
        <v>36935.667999999998</v>
      </c>
    </row>
    <row r="906" spans="1:10" ht="60">
      <c r="A906" s="7"/>
      <c r="B906" s="7">
        <v>744</v>
      </c>
      <c r="C906" s="7" t="s">
        <v>447</v>
      </c>
      <c r="D906" s="8" t="s">
        <v>180</v>
      </c>
      <c r="E906" s="8" t="s">
        <v>470</v>
      </c>
      <c r="F906" s="7"/>
      <c r="G906" s="6" t="s">
        <v>471</v>
      </c>
      <c r="H906" s="22">
        <f>H907</f>
        <v>34935.667999999998</v>
      </c>
      <c r="I906" s="22">
        <f t="shared" si="166"/>
        <v>34935.667999999998</v>
      </c>
      <c r="J906" s="22">
        <f t="shared" si="166"/>
        <v>36935.667999999998</v>
      </c>
    </row>
    <row r="907" spans="1:10" ht="48">
      <c r="A907" s="7"/>
      <c r="B907" s="7">
        <v>744</v>
      </c>
      <c r="C907" s="7" t="s">
        <v>447</v>
      </c>
      <c r="D907" s="8" t="s">
        <v>180</v>
      </c>
      <c r="E907" s="8" t="s">
        <v>472</v>
      </c>
      <c r="F907" s="7"/>
      <c r="G907" s="6" t="s">
        <v>473</v>
      </c>
      <c r="H907" s="22">
        <f>H908</f>
        <v>34935.667999999998</v>
      </c>
      <c r="I907" s="22">
        <f t="shared" si="166"/>
        <v>34935.667999999998</v>
      </c>
      <c r="J907" s="22">
        <f t="shared" si="166"/>
        <v>36935.667999999998</v>
      </c>
    </row>
    <row r="908" spans="1:10" ht="48">
      <c r="A908" s="7"/>
      <c r="B908" s="7">
        <v>744</v>
      </c>
      <c r="C908" s="7" t="s">
        <v>447</v>
      </c>
      <c r="D908" s="8" t="s">
        <v>180</v>
      </c>
      <c r="E908" s="8" t="s">
        <v>474</v>
      </c>
      <c r="F908" s="7"/>
      <c r="G908" s="6" t="s">
        <v>475</v>
      </c>
      <c r="H908" s="22">
        <f>H909</f>
        <v>34935.667999999998</v>
      </c>
      <c r="I908" s="22">
        <f>I909</f>
        <v>34935.667999999998</v>
      </c>
      <c r="J908" s="22">
        <f>J909</f>
        <v>36935.667999999998</v>
      </c>
    </row>
    <row r="909" spans="1:10" ht="60">
      <c r="A909" s="7"/>
      <c r="B909" s="7">
        <v>744</v>
      </c>
      <c r="C909" s="7" t="s">
        <v>447</v>
      </c>
      <c r="D909" s="8" t="s">
        <v>180</v>
      </c>
      <c r="E909" s="8" t="s">
        <v>474</v>
      </c>
      <c r="F909" s="38" t="s">
        <v>233</v>
      </c>
      <c r="G909" s="25" t="s">
        <v>234</v>
      </c>
      <c r="H909" s="22">
        <f>H910+H911</f>
        <v>34935.667999999998</v>
      </c>
      <c r="I909" s="22">
        <f>I910+I911</f>
        <v>34935.667999999998</v>
      </c>
      <c r="J909" s="22">
        <f>J910+J911</f>
        <v>36935.667999999998</v>
      </c>
    </row>
    <row r="910" spans="1:10" ht="108">
      <c r="A910" s="7"/>
      <c r="B910" s="7">
        <v>744</v>
      </c>
      <c r="C910" s="7" t="s">
        <v>447</v>
      </c>
      <c r="D910" s="8" t="s">
        <v>180</v>
      </c>
      <c r="E910" s="8" t="s">
        <v>474</v>
      </c>
      <c r="F910" s="7" t="s">
        <v>235</v>
      </c>
      <c r="G910" s="6" t="s">
        <v>236</v>
      </c>
      <c r="H910" s="22">
        <v>19813.601999999999</v>
      </c>
      <c r="I910" s="22">
        <v>19813.601999999999</v>
      </c>
      <c r="J910" s="22">
        <v>20813.601999999999</v>
      </c>
    </row>
    <row r="911" spans="1:10" ht="108">
      <c r="A911" s="7"/>
      <c r="B911" s="7">
        <v>744</v>
      </c>
      <c r="C911" s="7" t="s">
        <v>447</v>
      </c>
      <c r="D911" s="8" t="s">
        <v>180</v>
      </c>
      <c r="E911" s="8" t="s">
        <v>474</v>
      </c>
      <c r="F911" s="7" t="s">
        <v>464</v>
      </c>
      <c r="G911" s="6" t="s">
        <v>465</v>
      </c>
      <c r="H911" s="22">
        <v>15122.066000000001</v>
      </c>
      <c r="I911" s="22">
        <v>15122.066000000001</v>
      </c>
      <c r="J911" s="22">
        <v>16122.066000000001</v>
      </c>
    </row>
    <row r="912" spans="1:10" ht="60">
      <c r="A912" s="7"/>
      <c r="B912" s="7">
        <v>744</v>
      </c>
      <c r="C912" s="11" t="s">
        <v>447</v>
      </c>
      <c r="D912" s="28" t="s">
        <v>193</v>
      </c>
      <c r="E912" s="15"/>
      <c r="F912" s="28"/>
      <c r="G912" s="17" t="s">
        <v>476</v>
      </c>
      <c r="H912" s="18">
        <f t="shared" ref="H912:J913" si="167">H913</f>
        <v>75.581999999999994</v>
      </c>
      <c r="I912" s="18">
        <f t="shared" si="167"/>
        <v>75.581999999999994</v>
      </c>
      <c r="J912" s="18">
        <f t="shared" si="167"/>
        <v>75.581999999999994</v>
      </c>
    </row>
    <row r="913" spans="1:12" ht="72">
      <c r="A913" s="7"/>
      <c r="B913" s="7">
        <v>744</v>
      </c>
      <c r="C913" s="19" t="s">
        <v>447</v>
      </c>
      <c r="D913" s="19" t="s">
        <v>193</v>
      </c>
      <c r="E913" s="16" t="s">
        <v>468</v>
      </c>
      <c r="F913" s="19"/>
      <c r="G913" s="20" t="s">
        <v>469</v>
      </c>
      <c r="H913" s="21">
        <f t="shared" si="167"/>
        <v>75.581999999999994</v>
      </c>
      <c r="I913" s="21">
        <f t="shared" si="167"/>
        <v>75.581999999999994</v>
      </c>
      <c r="J913" s="21">
        <f t="shared" si="167"/>
        <v>75.581999999999994</v>
      </c>
    </row>
    <row r="914" spans="1:12" ht="60">
      <c r="A914" s="7"/>
      <c r="B914" s="7">
        <v>744</v>
      </c>
      <c r="C914" s="7" t="s">
        <v>447</v>
      </c>
      <c r="D914" s="7" t="s">
        <v>193</v>
      </c>
      <c r="E914" s="8" t="s">
        <v>470</v>
      </c>
      <c r="F914" s="7"/>
      <c r="G914" s="6" t="s">
        <v>471</v>
      </c>
      <c r="H914" s="22">
        <f>H916</f>
        <v>75.581999999999994</v>
      </c>
      <c r="I914" s="22">
        <f>I916</f>
        <v>75.581999999999994</v>
      </c>
      <c r="J914" s="22">
        <f>J916</f>
        <v>75.581999999999994</v>
      </c>
    </row>
    <row r="915" spans="1:12" ht="48">
      <c r="A915" s="7"/>
      <c r="B915" s="7">
        <v>744</v>
      </c>
      <c r="C915" s="7" t="s">
        <v>447</v>
      </c>
      <c r="D915" s="7" t="s">
        <v>193</v>
      </c>
      <c r="E915" s="8" t="s">
        <v>472</v>
      </c>
      <c r="F915" s="7"/>
      <c r="G915" s="6" t="s">
        <v>473</v>
      </c>
      <c r="H915" s="22">
        <f t="shared" ref="H915:J916" si="168">H916</f>
        <v>75.581999999999994</v>
      </c>
      <c r="I915" s="22">
        <f t="shared" si="168"/>
        <v>75.581999999999994</v>
      </c>
      <c r="J915" s="22">
        <f t="shared" si="168"/>
        <v>75.581999999999994</v>
      </c>
    </row>
    <row r="916" spans="1:12" ht="48">
      <c r="A916" s="7"/>
      <c r="B916" s="7">
        <v>744</v>
      </c>
      <c r="C916" s="7" t="s">
        <v>447</v>
      </c>
      <c r="D916" s="7" t="s">
        <v>193</v>
      </c>
      <c r="E916" s="8" t="s">
        <v>477</v>
      </c>
      <c r="F916" s="26"/>
      <c r="G916" s="6" t="s">
        <v>476</v>
      </c>
      <c r="H916" s="22">
        <f t="shared" si="168"/>
        <v>75.581999999999994</v>
      </c>
      <c r="I916" s="22">
        <f t="shared" si="168"/>
        <v>75.581999999999994</v>
      </c>
      <c r="J916" s="22">
        <f t="shared" si="168"/>
        <v>75.581999999999994</v>
      </c>
    </row>
    <row r="917" spans="1:12" ht="60">
      <c r="A917" s="7"/>
      <c r="B917" s="7">
        <v>744</v>
      </c>
      <c r="C917" s="7" t="s">
        <v>447</v>
      </c>
      <c r="D917" s="7" t="s">
        <v>193</v>
      </c>
      <c r="E917" s="8" t="s">
        <v>477</v>
      </c>
      <c r="F917" s="38" t="s">
        <v>233</v>
      </c>
      <c r="G917" s="25" t="s">
        <v>234</v>
      </c>
      <c r="H917" s="22">
        <f>H918+H919</f>
        <v>75.581999999999994</v>
      </c>
      <c r="I917" s="22">
        <f>I918+I919</f>
        <v>75.581999999999994</v>
      </c>
      <c r="J917" s="22">
        <f>J918+J919</f>
        <v>75.581999999999994</v>
      </c>
    </row>
    <row r="918" spans="1:12" ht="108">
      <c r="A918" s="7"/>
      <c r="B918" s="7">
        <v>744</v>
      </c>
      <c r="C918" s="7" t="s">
        <v>447</v>
      </c>
      <c r="D918" s="7" t="s">
        <v>193</v>
      </c>
      <c r="E918" s="8" t="s">
        <v>477</v>
      </c>
      <c r="F918" s="7" t="s">
        <v>235</v>
      </c>
      <c r="G918" s="6" t="s">
        <v>236</v>
      </c>
      <c r="H918" s="22">
        <v>21.052</v>
      </c>
      <c r="I918" s="22">
        <v>21.052</v>
      </c>
      <c r="J918" s="22">
        <v>21.052</v>
      </c>
    </row>
    <row r="919" spans="1:12" ht="108">
      <c r="A919" s="7"/>
      <c r="B919" s="7">
        <v>744</v>
      </c>
      <c r="C919" s="7" t="s">
        <v>447</v>
      </c>
      <c r="D919" s="7" t="s">
        <v>193</v>
      </c>
      <c r="E919" s="8" t="s">
        <v>477</v>
      </c>
      <c r="F919" s="7" t="s">
        <v>464</v>
      </c>
      <c r="G919" s="6" t="s">
        <v>465</v>
      </c>
      <c r="H919" s="22">
        <v>54.53</v>
      </c>
      <c r="I919" s="22">
        <v>54.53</v>
      </c>
      <c r="J919" s="22">
        <v>54.53</v>
      </c>
    </row>
    <row r="920" spans="1:12" ht="24">
      <c r="A920" s="7"/>
      <c r="B920" s="7">
        <v>744</v>
      </c>
      <c r="C920" s="11" t="s">
        <v>282</v>
      </c>
      <c r="D920" s="11" t="s">
        <v>157</v>
      </c>
      <c r="E920" s="45"/>
      <c r="F920" s="11"/>
      <c r="G920" s="12" t="s">
        <v>490</v>
      </c>
      <c r="H920" s="13">
        <f>H921+H997</f>
        <v>300037.39099999995</v>
      </c>
      <c r="I920" s="13">
        <f>I921+I997</f>
        <v>293909.74899999995</v>
      </c>
      <c r="J920" s="13">
        <f>J921+J997</f>
        <v>305995.93599999999</v>
      </c>
    </row>
    <row r="921" spans="1:12">
      <c r="A921" s="7"/>
      <c r="B921" s="7">
        <v>744</v>
      </c>
      <c r="C921" s="28" t="s">
        <v>282</v>
      </c>
      <c r="D921" s="28" t="s">
        <v>156</v>
      </c>
      <c r="E921" s="15"/>
      <c r="F921" s="28"/>
      <c r="G921" s="17" t="s">
        <v>491</v>
      </c>
      <c r="H921" s="18">
        <f>H922</f>
        <v>289147.54599999997</v>
      </c>
      <c r="I921" s="18">
        <f>I922</f>
        <v>283019.90399999998</v>
      </c>
      <c r="J921" s="18">
        <f>J922</f>
        <v>295106.09100000001</v>
      </c>
      <c r="K921" s="18">
        <f>K922</f>
        <v>0</v>
      </c>
      <c r="L921" s="18">
        <f>L922</f>
        <v>0</v>
      </c>
    </row>
    <row r="922" spans="1:12" ht="72">
      <c r="A922" s="7"/>
      <c r="B922" s="7">
        <v>744</v>
      </c>
      <c r="C922" s="19" t="s">
        <v>282</v>
      </c>
      <c r="D922" s="19" t="s">
        <v>156</v>
      </c>
      <c r="E922" s="16" t="s">
        <v>468</v>
      </c>
      <c r="F922" s="19"/>
      <c r="G922" s="20" t="s">
        <v>469</v>
      </c>
      <c r="H922" s="21">
        <f>H923</f>
        <v>289147.54599999997</v>
      </c>
      <c r="I922" s="21">
        <f>I923</f>
        <v>283019.90399999998</v>
      </c>
      <c r="J922" s="21">
        <f>J923</f>
        <v>295106.09100000001</v>
      </c>
    </row>
    <row r="923" spans="1:12" ht="60">
      <c r="A923" s="7"/>
      <c r="B923" s="7">
        <v>744</v>
      </c>
      <c r="C923" s="7" t="s">
        <v>282</v>
      </c>
      <c r="D923" s="7" t="s">
        <v>156</v>
      </c>
      <c r="E923" s="8" t="s">
        <v>470</v>
      </c>
      <c r="F923" s="7"/>
      <c r="G923" s="6" t="s">
        <v>471</v>
      </c>
      <c r="H923" s="22">
        <f>H924+H950+H981+H987+H991</f>
        <v>289147.54599999997</v>
      </c>
      <c r="I923" s="22">
        <f>I924+I950+I981+I987+I991</f>
        <v>283019.90399999998</v>
      </c>
      <c r="J923" s="22">
        <f>J924+J950+J981+J987+J991</f>
        <v>295106.09100000001</v>
      </c>
    </row>
    <row r="924" spans="1:12" ht="36">
      <c r="A924" s="7"/>
      <c r="B924" s="7">
        <v>744</v>
      </c>
      <c r="C924" s="7" t="s">
        <v>282</v>
      </c>
      <c r="D924" s="7" t="s">
        <v>156</v>
      </c>
      <c r="E924" s="8" t="s">
        <v>492</v>
      </c>
      <c r="F924" s="7"/>
      <c r="G924" s="6" t="s">
        <v>493</v>
      </c>
      <c r="H924" s="22">
        <f>H925+H928+H935+H938+H944</f>
        <v>47186.27</v>
      </c>
      <c r="I924" s="22">
        <f>I925+I928+I935+I938+I944</f>
        <v>46627.27</v>
      </c>
      <c r="J924" s="22">
        <f>J925+J928+J935+J938+J944</f>
        <v>49111.886999999995</v>
      </c>
    </row>
    <row r="925" spans="1:12" ht="60">
      <c r="A925" s="7"/>
      <c r="B925" s="7">
        <v>744</v>
      </c>
      <c r="C925" s="7" t="s">
        <v>282</v>
      </c>
      <c r="D925" s="7" t="s">
        <v>156</v>
      </c>
      <c r="E925" s="8" t="s">
        <v>494</v>
      </c>
      <c r="F925" s="24"/>
      <c r="G925" s="25" t="s">
        <v>495</v>
      </c>
      <c r="H925" s="22">
        <f t="shared" ref="H925:J926" si="169">H926</f>
        <v>12857.46</v>
      </c>
      <c r="I925" s="22">
        <f t="shared" si="169"/>
        <v>12857.46</v>
      </c>
      <c r="J925" s="22">
        <f t="shared" si="169"/>
        <v>14833.434999999999</v>
      </c>
    </row>
    <row r="926" spans="1:12" ht="60">
      <c r="A926" s="7"/>
      <c r="B926" s="7">
        <v>744</v>
      </c>
      <c r="C926" s="7" t="s">
        <v>282</v>
      </c>
      <c r="D926" s="7" t="s">
        <v>156</v>
      </c>
      <c r="E926" s="8" t="s">
        <v>494</v>
      </c>
      <c r="F926" s="38" t="s">
        <v>233</v>
      </c>
      <c r="G926" s="25" t="s">
        <v>234</v>
      </c>
      <c r="H926" s="22">
        <f t="shared" si="169"/>
        <v>12857.46</v>
      </c>
      <c r="I926" s="22">
        <f t="shared" si="169"/>
        <v>12857.46</v>
      </c>
      <c r="J926" s="22">
        <f t="shared" si="169"/>
        <v>14833.434999999999</v>
      </c>
    </row>
    <row r="927" spans="1:12" ht="108">
      <c r="A927" s="7"/>
      <c r="B927" s="7">
        <v>744</v>
      </c>
      <c r="C927" s="7" t="s">
        <v>282</v>
      </c>
      <c r="D927" s="7" t="s">
        <v>156</v>
      </c>
      <c r="E927" s="8" t="s">
        <v>494</v>
      </c>
      <c r="F927" s="7" t="s">
        <v>235</v>
      </c>
      <c r="G927" s="6" t="s">
        <v>236</v>
      </c>
      <c r="H927" s="22">
        <v>12857.46</v>
      </c>
      <c r="I927" s="22">
        <v>12857.46</v>
      </c>
      <c r="J927" s="22">
        <v>14833.434999999999</v>
      </c>
    </row>
    <row r="928" spans="1:12" ht="60">
      <c r="A928" s="7"/>
      <c r="B928" s="7">
        <v>744</v>
      </c>
      <c r="C928" s="7" t="s">
        <v>282</v>
      </c>
      <c r="D928" s="7" t="s">
        <v>156</v>
      </c>
      <c r="E928" s="8" t="s">
        <v>496</v>
      </c>
      <c r="F928" s="24"/>
      <c r="G928" s="25" t="s">
        <v>497</v>
      </c>
      <c r="H928" s="22">
        <f>H929+H932</f>
        <v>9478.5020000000004</v>
      </c>
      <c r="I928" s="22">
        <f>I929+I932</f>
        <v>9478.5020000000004</v>
      </c>
      <c r="J928" s="22">
        <f>J929+J932</f>
        <v>9987.1440000000002</v>
      </c>
    </row>
    <row r="929" spans="1:10" ht="132">
      <c r="A929" s="7"/>
      <c r="B929" s="7">
        <v>744</v>
      </c>
      <c r="C929" s="7" t="s">
        <v>282</v>
      </c>
      <c r="D929" s="7" t="s">
        <v>156</v>
      </c>
      <c r="E929" s="8" t="s">
        <v>496</v>
      </c>
      <c r="F929" s="24" t="s">
        <v>169</v>
      </c>
      <c r="G929" s="25" t="s">
        <v>170</v>
      </c>
      <c r="H929" s="22">
        <f>H930+H931</f>
        <v>8042.6540000000005</v>
      </c>
      <c r="I929" s="22">
        <f>I930+I931</f>
        <v>8042.6540000000005</v>
      </c>
      <c r="J929" s="22">
        <f>J930+J931</f>
        <v>8042.6540000000005</v>
      </c>
    </row>
    <row r="930" spans="1:10" ht="24">
      <c r="A930" s="7"/>
      <c r="B930" s="7">
        <v>744</v>
      </c>
      <c r="C930" s="7" t="s">
        <v>282</v>
      </c>
      <c r="D930" s="7" t="s">
        <v>156</v>
      </c>
      <c r="E930" s="8" t="s">
        <v>496</v>
      </c>
      <c r="F930" s="26" t="s">
        <v>217</v>
      </c>
      <c r="G930" s="27" t="s">
        <v>218</v>
      </c>
      <c r="H930" s="22">
        <v>6177.1540000000005</v>
      </c>
      <c r="I930" s="22">
        <v>6177.1540000000005</v>
      </c>
      <c r="J930" s="22">
        <v>6177.1540000000005</v>
      </c>
    </row>
    <row r="931" spans="1:10" ht="72">
      <c r="A931" s="7"/>
      <c r="B931" s="7">
        <v>744</v>
      </c>
      <c r="C931" s="7" t="s">
        <v>282</v>
      </c>
      <c r="D931" s="7" t="s">
        <v>156</v>
      </c>
      <c r="E931" s="8" t="s">
        <v>496</v>
      </c>
      <c r="F931" s="26">
        <v>119</v>
      </c>
      <c r="G931" s="27" t="s">
        <v>220</v>
      </c>
      <c r="H931" s="22">
        <v>1865.5</v>
      </c>
      <c r="I931" s="22">
        <v>1865.5</v>
      </c>
      <c r="J931" s="22">
        <v>1865.5</v>
      </c>
    </row>
    <row r="932" spans="1:10" ht="48">
      <c r="A932" s="7"/>
      <c r="B932" s="7">
        <v>744</v>
      </c>
      <c r="C932" s="7" t="s">
        <v>282</v>
      </c>
      <c r="D932" s="7" t="s">
        <v>156</v>
      </c>
      <c r="E932" s="8" t="s">
        <v>496</v>
      </c>
      <c r="F932" s="24" t="s">
        <v>182</v>
      </c>
      <c r="G932" s="25" t="s">
        <v>183</v>
      </c>
      <c r="H932" s="22">
        <f>H933+H934</f>
        <v>1435.848</v>
      </c>
      <c r="I932" s="22">
        <f>I933+I934</f>
        <v>1435.848</v>
      </c>
      <c r="J932" s="22">
        <f>J933+J934</f>
        <v>1944.4899999999998</v>
      </c>
    </row>
    <row r="933" spans="1:10" ht="24">
      <c r="A933" s="7"/>
      <c r="B933" s="7">
        <v>744</v>
      </c>
      <c r="C933" s="7" t="s">
        <v>282</v>
      </c>
      <c r="D933" s="7" t="s">
        <v>156</v>
      </c>
      <c r="E933" s="8" t="s">
        <v>496</v>
      </c>
      <c r="F933" s="7" t="s">
        <v>184</v>
      </c>
      <c r="G933" s="6" t="s">
        <v>185</v>
      </c>
      <c r="H933" s="22">
        <v>680.52599999999995</v>
      </c>
      <c r="I933" s="22">
        <v>680.52599999999995</v>
      </c>
      <c r="J933" s="22">
        <v>1189.1679999999999</v>
      </c>
    </row>
    <row r="934" spans="1:10" ht="24">
      <c r="A934" s="7"/>
      <c r="B934" s="7">
        <v>744</v>
      </c>
      <c r="C934" s="7" t="s">
        <v>282</v>
      </c>
      <c r="D934" s="7" t="s">
        <v>156</v>
      </c>
      <c r="E934" s="8" t="s">
        <v>496</v>
      </c>
      <c r="F934" s="7">
        <v>247</v>
      </c>
      <c r="G934" s="6" t="s">
        <v>221</v>
      </c>
      <c r="H934" s="22">
        <v>755.322</v>
      </c>
      <c r="I934" s="22">
        <v>755.322</v>
      </c>
      <c r="J934" s="22">
        <v>755.322</v>
      </c>
    </row>
    <row r="935" spans="1:10" ht="108">
      <c r="A935" s="7"/>
      <c r="B935" s="7">
        <v>744</v>
      </c>
      <c r="C935" s="7" t="s">
        <v>282</v>
      </c>
      <c r="D935" s="7" t="s">
        <v>156</v>
      </c>
      <c r="E935" s="8" t="s">
        <v>498</v>
      </c>
      <c r="F935" s="7"/>
      <c r="G935" s="6" t="s">
        <v>499</v>
      </c>
      <c r="H935" s="22">
        <f t="shared" ref="H935:J936" si="170">H936</f>
        <v>559</v>
      </c>
      <c r="I935" s="22">
        <f t="shared" si="170"/>
        <v>0</v>
      </c>
      <c r="J935" s="22">
        <f t="shared" si="170"/>
        <v>0</v>
      </c>
    </row>
    <row r="936" spans="1:10" ht="60">
      <c r="A936" s="7"/>
      <c r="B936" s="7">
        <v>744</v>
      </c>
      <c r="C936" s="7" t="s">
        <v>282</v>
      </c>
      <c r="D936" s="7" t="s">
        <v>156</v>
      </c>
      <c r="E936" s="8" t="s">
        <v>498</v>
      </c>
      <c r="F936" s="38" t="s">
        <v>233</v>
      </c>
      <c r="G936" s="25" t="s">
        <v>234</v>
      </c>
      <c r="H936" s="22">
        <f t="shared" si="170"/>
        <v>559</v>
      </c>
      <c r="I936" s="22">
        <f t="shared" si="170"/>
        <v>0</v>
      </c>
      <c r="J936" s="22">
        <f t="shared" si="170"/>
        <v>0</v>
      </c>
    </row>
    <row r="937" spans="1:10" ht="84">
      <c r="A937" s="7"/>
      <c r="B937" s="7">
        <v>744</v>
      </c>
      <c r="C937" s="7" t="s">
        <v>282</v>
      </c>
      <c r="D937" s="7" t="s">
        <v>156</v>
      </c>
      <c r="E937" s="8" t="s">
        <v>498</v>
      </c>
      <c r="F937" s="7" t="s">
        <v>463</v>
      </c>
      <c r="G937" s="6" t="s">
        <v>500</v>
      </c>
      <c r="H937" s="22">
        <v>559</v>
      </c>
      <c r="I937" s="22">
        <v>0</v>
      </c>
      <c r="J937" s="22">
        <v>0</v>
      </c>
    </row>
    <row r="938" spans="1:10" ht="60">
      <c r="A938" s="7"/>
      <c r="B938" s="7">
        <v>744</v>
      </c>
      <c r="C938" s="7" t="s">
        <v>282</v>
      </c>
      <c r="D938" s="7" t="s">
        <v>156</v>
      </c>
      <c r="E938" s="8" t="s">
        <v>501</v>
      </c>
      <c r="F938" s="7"/>
      <c r="G938" s="6" t="s">
        <v>502</v>
      </c>
      <c r="H938" s="22">
        <f>H942+H939</f>
        <v>24048.392999999996</v>
      </c>
      <c r="I938" s="22">
        <f>I942+I939</f>
        <v>24048.392999999996</v>
      </c>
      <c r="J938" s="22">
        <f>J942+J939</f>
        <v>24048.392999999996</v>
      </c>
    </row>
    <row r="939" spans="1:10" ht="132">
      <c r="A939" s="7"/>
      <c r="B939" s="7">
        <v>744</v>
      </c>
      <c r="C939" s="7" t="s">
        <v>282</v>
      </c>
      <c r="D939" s="7" t="s">
        <v>156</v>
      </c>
      <c r="E939" s="8" t="s">
        <v>501</v>
      </c>
      <c r="F939" s="24" t="s">
        <v>169</v>
      </c>
      <c r="G939" s="25" t="s">
        <v>170</v>
      </c>
      <c r="H939" s="22">
        <f>H940+H941</f>
        <v>8672.1899999999987</v>
      </c>
      <c r="I939" s="22">
        <f>I940+I941</f>
        <v>8672.1899999999987</v>
      </c>
      <c r="J939" s="22">
        <f>J940+J941</f>
        <v>8672.1899999999987</v>
      </c>
    </row>
    <row r="940" spans="1:10" ht="24">
      <c r="A940" s="7"/>
      <c r="B940" s="7">
        <v>744</v>
      </c>
      <c r="C940" s="7" t="s">
        <v>282</v>
      </c>
      <c r="D940" s="7" t="s">
        <v>156</v>
      </c>
      <c r="E940" s="8" t="s">
        <v>501</v>
      </c>
      <c r="F940" s="26" t="s">
        <v>217</v>
      </c>
      <c r="G940" s="27" t="s">
        <v>218</v>
      </c>
      <c r="H940" s="22">
        <v>6660.6679999999997</v>
      </c>
      <c r="I940" s="22">
        <v>6660.6679999999997</v>
      </c>
      <c r="J940" s="22">
        <v>6660.6679999999997</v>
      </c>
    </row>
    <row r="941" spans="1:10" ht="72">
      <c r="A941" s="7"/>
      <c r="B941" s="7">
        <v>744</v>
      </c>
      <c r="C941" s="7" t="s">
        <v>282</v>
      </c>
      <c r="D941" s="7" t="s">
        <v>156</v>
      </c>
      <c r="E941" s="8" t="s">
        <v>501</v>
      </c>
      <c r="F941" s="26">
        <v>119</v>
      </c>
      <c r="G941" s="27" t="s">
        <v>220</v>
      </c>
      <c r="H941" s="22">
        <v>2011.5219999999999</v>
      </c>
      <c r="I941" s="22">
        <v>2011.5219999999999</v>
      </c>
      <c r="J941" s="22">
        <v>2011.5219999999999</v>
      </c>
    </row>
    <row r="942" spans="1:10" ht="60">
      <c r="A942" s="7"/>
      <c r="B942" s="7">
        <v>744</v>
      </c>
      <c r="C942" s="7" t="s">
        <v>282</v>
      </c>
      <c r="D942" s="7" t="s">
        <v>156</v>
      </c>
      <c r="E942" s="8" t="s">
        <v>501</v>
      </c>
      <c r="F942" s="24" t="s">
        <v>233</v>
      </c>
      <c r="G942" s="25" t="s">
        <v>234</v>
      </c>
      <c r="H942" s="22">
        <f>H943</f>
        <v>15376.203</v>
      </c>
      <c r="I942" s="22">
        <f>I943</f>
        <v>15376.203</v>
      </c>
      <c r="J942" s="22">
        <f>J943</f>
        <v>15376.203</v>
      </c>
    </row>
    <row r="943" spans="1:10" ht="108">
      <c r="A943" s="7"/>
      <c r="B943" s="7">
        <v>744</v>
      </c>
      <c r="C943" s="7" t="s">
        <v>282</v>
      </c>
      <c r="D943" s="7" t="s">
        <v>156</v>
      </c>
      <c r="E943" s="8" t="s">
        <v>501</v>
      </c>
      <c r="F943" s="7" t="s">
        <v>235</v>
      </c>
      <c r="G943" s="6" t="s">
        <v>236</v>
      </c>
      <c r="H943" s="22">
        <v>15376.203</v>
      </c>
      <c r="I943" s="22">
        <v>15376.203</v>
      </c>
      <c r="J943" s="22">
        <v>15376.203</v>
      </c>
    </row>
    <row r="944" spans="1:10" ht="48">
      <c r="A944" s="7"/>
      <c r="B944" s="7">
        <v>744</v>
      </c>
      <c r="C944" s="7" t="s">
        <v>282</v>
      </c>
      <c r="D944" s="7" t="s">
        <v>156</v>
      </c>
      <c r="E944" s="8" t="s">
        <v>503</v>
      </c>
      <c r="F944" s="7"/>
      <c r="G944" s="6" t="s">
        <v>504</v>
      </c>
      <c r="H944" s="22">
        <f>H945+H948</f>
        <v>242.91500000000002</v>
      </c>
      <c r="I944" s="22">
        <f>I945+I948</f>
        <v>242.91500000000002</v>
      </c>
      <c r="J944" s="22">
        <f>J945+J948</f>
        <v>242.91500000000002</v>
      </c>
    </row>
    <row r="945" spans="1:10" ht="132">
      <c r="A945" s="7"/>
      <c r="B945" s="7">
        <v>744</v>
      </c>
      <c r="C945" s="7" t="s">
        <v>282</v>
      </c>
      <c r="D945" s="7" t="s">
        <v>156</v>
      </c>
      <c r="E945" s="8" t="s">
        <v>503</v>
      </c>
      <c r="F945" s="24" t="s">
        <v>169</v>
      </c>
      <c r="G945" s="25" t="s">
        <v>170</v>
      </c>
      <c r="H945" s="22">
        <f>H946+H947</f>
        <v>87.599000000000004</v>
      </c>
      <c r="I945" s="22">
        <f>I946+I947</f>
        <v>87.599000000000004</v>
      </c>
      <c r="J945" s="22">
        <f>J946+J947</f>
        <v>87.599000000000004</v>
      </c>
    </row>
    <row r="946" spans="1:10" ht="24">
      <c r="A946" s="7"/>
      <c r="B946" s="7">
        <v>744</v>
      </c>
      <c r="C946" s="7" t="s">
        <v>282</v>
      </c>
      <c r="D946" s="7" t="s">
        <v>156</v>
      </c>
      <c r="E946" s="8" t="s">
        <v>503</v>
      </c>
      <c r="F946" s="26" t="s">
        <v>217</v>
      </c>
      <c r="G946" s="27" t="s">
        <v>218</v>
      </c>
      <c r="H946" s="22">
        <v>67.28</v>
      </c>
      <c r="I946" s="22">
        <v>67.28</v>
      </c>
      <c r="J946" s="22">
        <v>67.28</v>
      </c>
    </row>
    <row r="947" spans="1:10" ht="72">
      <c r="A947" s="7"/>
      <c r="B947" s="7">
        <v>744</v>
      </c>
      <c r="C947" s="7" t="s">
        <v>282</v>
      </c>
      <c r="D947" s="7" t="s">
        <v>156</v>
      </c>
      <c r="E947" s="8" t="s">
        <v>503</v>
      </c>
      <c r="F947" s="26">
        <v>119</v>
      </c>
      <c r="G947" s="27" t="s">
        <v>220</v>
      </c>
      <c r="H947" s="22">
        <v>20.318999999999999</v>
      </c>
      <c r="I947" s="22">
        <v>20.318999999999999</v>
      </c>
      <c r="J947" s="22">
        <v>20.318999999999999</v>
      </c>
    </row>
    <row r="948" spans="1:10" ht="60">
      <c r="A948" s="7"/>
      <c r="B948" s="7">
        <v>744</v>
      </c>
      <c r="C948" s="7" t="s">
        <v>282</v>
      </c>
      <c r="D948" s="7" t="s">
        <v>156</v>
      </c>
      <c r="E948" s="8" t="s">
        <v>503</v>
      </c>
      <c r="F948" s="24" t="s">
        <v>233</v>
      </c>
      <c r="G948" s="25" t="s">
        <v>234</v>
      </c>
      <c r="H948" s="22">
        <f>H949</f>
        <v>155.316</v>
      </c>
      <c r="I948" s="22">
        <f>I949</f>
        <v>155.316</v>
      </c>
      <c r="J948" s="22">
        <f>J949</f>
        <v>155.316</v>
      </c>
    </row>
    <row r="949" spans="1:10" ht="108">
      <c r="A949" s="7"/>
      <c r="B949" s="7">
        <v>744</v>
      </c>
      <c r="C949" s="7" t="s">
        <v>282</v>
      </c>
      <c r="D949" s="7" t="s">
        <v>156</v>
      </c>
      <c r="E949" s="8" t="s">
        <v>503</v>
      </c>
      <c r="F949" s="7" t="s">
        <v>235</v>
      </c>
      <c r="G949" s="6" t="s">
        <v>236</v>
      </c>
      <c r="H949" s="22">
        <v>155.316</v>
      </c>
      <c r="I949" s="22">
        <v>155.316</v>
      </c>
      <c r="J949" s="22">
        <v>155.316</v>
      </c>
    </row>
    <row r="950" spans="1:10" ht="24">
      <c r="A950" s="7"/>
      <c r="B950" s="7">
        <v>744</v>
      </c>
      <c r="C950" s="7" t="s">
        <v>282</v>
      </c>
      <c r="D950" s="7" t="s">
        <v>156</v>
      </c>
      <c r="E950" s="8" t="s">
        <v>505</v>
      </c>
      <c r="F950" s="7"/>
      <c r="G950" s="6" t="s">
        <v>506</v>
      </c>
      <c r="H950" s="22">
        <f>H951+H954+H963+H969+H975</f>
        <v>228747.908</v>
      </c>
      <c r="I950" s="22">
        <f>I951+I954+I963+I969+I975</f>
        <v>227275.07200000001</v>
      </c>
      <c r="J950" s="22">
        <f>J951+J954+J963+J969+J975</f>
        <v>236876.64200000002</v>
      </c>
    </row>
    <row r="951" spans="1:10" ht="60">
      <c r="A951" s="7"/>
      <c r="B951" s="7">
        <v>744</v>
      </c>
      <c r="C951" s="7" t="s">
        <v>282</v>
      </c>
      <c r="D951" s="7" t="s">
        <v>156</v>
      </c>
      <c r="E951" s="8" t="s">
        <v>507</v>
      </c>
      <c r="F951" s="7"/>
      <c r="G951" s="27" t="s">
        <v>508</v>
      </c>
      <c r="H951" s="22">
        <f t="shared" ref="H951:J952" si="171">H952</f>
        <v>58943.341999999997</v>
      </c>
      <c r="I951" s="22">
        <f t="shared" si="171"/>
        <v>65846.527000000002</v>
      </c>
      <c r="J951" s="22">
        <f t="shared" si="171"/>
        <v>71846.527000000002</v>
      </c>
    </row>
    <row r="952" spans="1:10" ht="60">
      <c r="A952" s="7"/>
      <c r="B952" s="7">
        <v>744</v>
      </c>
      <c r="C952" s="7" t="s">
        <v>282</v>
      </c>
      <c r="D952" s="7" t="s">
        <v>156</v>
      </c>
      <c r="E952" s="8" t="s">
        <v>507</v>
      </c>
      <c r="F952" s="38" t="s">
        <v>233</v>
      </c>
      <c r="G952" s="25" t="s">
        <v>234</v>
      </c>
      <c r="H952" s="22">
        <f t="shared" si="171"/>
        <v>58943.341999999997</v>
      </c>
      <c r="I952" s="22">
        <f t="shared" si="171"/>
        <v>65846.527000000002</v>
      </c>
      <c r="J952" s="22">
        <f t="shared" si="171"/>
        <v>71846.527000000002</v>
      </c>
    </row>
    <row r="953" spans="1:10" ht="108">
      <c r="A953" s="7"/>
      <c r="B953" s="7">
        <v>744</v>
      </c>
      <c r="C953" s="7" t="s">
        <v>282</v>
      </c>
      <c r="D953" s="7" t="s">
        <v>156</v>
      </c>
      <c r="E953" s="8" t="s">
        <v>507</v>
      </c>
      <c r="F953" s="7" t="s">
        <v>235</v>
      </c>
      <c r="G953" s="6" t="s">
        <v>236</v>
      </c>
      <c r="H953" s="22">
        <v>58943.341999999997</v>
      </c>
      <c r="I953" s="22">
        <v>65846.527000000002</v>
      </c>
      <c r="J953" s="22">
        <v>71846.527000000002</v>
      </c>
    </row>
    <row r="954" spans="1:10" ht="60">
      <c r="A954" s="7"/>
      <c r="B954" s="7">
        <v>744</v>
      </c>
      <c r="C954" s="7" t="s">
        <v>282</v>
      </c>
      <c r="D954" s="7" t="s">
        <v>156</v>
      </c>
      <c r="E954" s="8" t="s">
        <v>509</v>
      </c>
      <c r="F954" s="7"/>
      <c r="G954" s="27" t="s">
        <v>510</v>
      </c>
      <c r="H954" s="22">
        <f>H955+H958+H961</f>
        <v>48669.573000000004</v>
      </c>
      <c r="I954" s="22">
        <f>I955+I958+I961</f>
        <v>54521.209000000003</v>
      </c>
      <c r="J954" s="22">
        <f>J955+J958+J961</f>
        <v>57726.423000000003</v>
      </c>
    </row>
    <row r="955" spans="1:10" ht="132">
      <c r="A955" s="7"/>
      <c r="B955" s="7">
        <v>744</v>
      </c>
      <c r="C955" s="7" t="s">
        <v>282</v>
      </c>
      <c r="D955" s="7" t="s">
        <v>156</v>
      </c>
      <c r="E955" s="8" t="s">
        <v>509</v>
      </c>
      <c r="F955" s="24" t="s">
        <v>169</v>
      </c>
      <c r="G955" s="25" t="s">
        <v>170</v>
      </c>
      <c r="H955" s="22">
        <f>H956+H957</f>
        <v>35755.584000000003</v>
      </c>
      <c r="I955" s="22">
        <f>I956+I957</f>
        <v>35755.584000000003</v>
      </c>
      <c r="J955" s="22">
        <f>J956+J957</f>
        <v>35755.584000000003</v>
      </c>
    </row>
    <row r="956" spans="1:10" ht="24">
      <c r="A956" s="7"/>
      <c r="B956" s="7">
        <v>744</v>
      </c>
      <c r="C956" s="7" t="s">
        <v>282</v>
      </c>
      <c r="D956" s="7" t="s">
        <v>156</v>
      </c>
      <c r="E956" s="8" t="s">
        <v>509</v>
      </c>
      <c r="F956" s="26" t="s">
        <v>217</v>
      </c>
      <c r="G956" s="27" t="s">
        <v>218</v>
      </c>
      <c r="H956" s="22">
        <v>27462.045999999998</v>
      </c>
      <c r="I956" s="22">
        <v>27462.045999999998</v>
      </c>
      <c r="J956" s="22">
        <v>27462.045999999998</v>
      </c>
    </row>
    <row r="957" spans="1:10" ht="72">
      <c r="A957" s="7"/>
      <c r="B957" s="7">
        <v>744</v>
      </c>
      <c r="C957" s="7" t="s">
        <v>282</v>
      </c>
      <c r="D957" s="7" t="s">
        <v>156</v>
      </c>
      <c r="E957" s="8" t="s">
        <v>509</v>
      </c>
      <c r="F957" s="26">
        <v>119</v>
      </c>
      <c r="G957" s="27" t="s">
        <v>220</v>
      </c>
      <c r="H957" s="22">
        <v>8293.5380000000005</v>
      </c>
      <c r="I957" s="22">
        <v>8293.5380000000005</v>
      </c>
      <c r="J957" s="22">
        <v>8293.5380000000005</v>
      </c>
    </row>
    <row r="958" spans="1:10" ht="48">
      <c r="A958" s="7"/>
      <c r="B958" s="7">
        <v>744</v>
      </c>
      <c r="C958" s="7" t="s">
        <v>282</v>
      </c>
      <c r="D958" s="7" t="s">
        <v>156</v>
      </c>
      <c r="E958" s="8" t="s">
        <v>509</v>
      </c>
      <c r="F958" s="24" t="s">
        <v>182</v>
      </c>
      <c r="G958" s="25" t="s">
        <v>183</v>
      </c>
      <c r="H958" s="22">
        <f>H959+H960</f>
        <v>12772</v>
      </c>
      <c r="I958" s="22">
        <f>I959+I960</f>
        <v>18623.635999999999</v>
      </c>
      <c r="J958" s="22">
        <f>J959+J960</f>
        <v>21828.85</v>
      </c>
    </row>
    <row r="959" spans="1:10" ht="24">
      <c r="A959" s="7"/>
      <c r="B959" s="7">
        <v>744</v>
      </c>
      <c r="C959" s="7" t="s">
        <v>282</v>
      </c>
      <c r="D959" s="7" t="s">
        <v>156</v>
      </c>
      <c r="E959" s="8" t="s">
        <v>509</v>
      </c>
      <c r="F959" s="7" t="s">
        <v>184</v>
      </c>
      <c r="G959" s="6" t="s">
        <v>185</v>
      </c>
      <c r="H959" s="22">
        <v>3903.2730000000001</v>
      </c>
      <c r="I959" s="22">
        <v>9754.9089999999997</v>
      </c>
      <c r="J959" s="22">
        <v>12960.123</v>
      </c>
    </row>
    <row r="960" spans="1:10" ht="24">
      <c r="A960" s="7"/>
      <c r="B960" s="7">
        <v>744</v>
      </c>
      <c r="C960" s="7" t="s">
        <v>282</v>
      </c>
      <c r="D960" s="7" t="s">
        <v>156</v>
      </c>
      <c r="E960" s="8" t="s">
        <v>509</v>
      </c>
      <c r="F960" s="7">
        <v>247</v>
      </c>
      <c r="G960" s="6" t="s">
        <v>221</v>
      </c>
      <c r="H960" s="22">
        <v>8868.7270000000008</v>
      </c>
      <c r="I960" s="22">
        <v>8868.7270000000008</v>
      </c>
      <c r="J960" s="22">
        <v>8868.7270000000008</v>
      </c>
    </row>
    <row r="961" spans="1:10" ht="24">
      <c r="A961" s="7"/>
      <c r="B961" s="7">
        <v>744</v>
      </c>
      <c r="C961" s="7" t="s">
        <v>282</v>
      </c>
      <c r="D961" s="7" t="s">
        <v>156</v>
      </c>
      <c r="E961" s="8" t="s">
        <v>509</v>
      </c>
      <c r="F961" s="7" t="s">
        <v>222</v>
      </c>
      <c r="G961" s="6" t="s">
        <v>208</v>
      </c>
      <c r="H961" s="22">
        <f>H962</f>
        <v>141.989</v>
      </c>
      <c r="I961" s="22">
        <f>I962</f>
        <v>141.989</v>
      </c>
      <c r="J961" s="22">
        <f>J962</f>
        <v>141.989</v>
      </c>
    </row>
    <row r="962" spans="1:10" ht="36">
      <c r="A962" s="7"/>
      <c r="B962" s="7">
        <v>744</v>
      </c>
      <c r="C962" s="7" t="s">
        <v>282</v>
      </c>
      <c r="D962" s="7" t="s">
        <v>156</v>
      </c>
      <c r="E962" s="8" t="s">
        <v>509</v>
      </c>
      <c r="F962" s="7">
        <v>851</v>
      </c>
      <c r="G962" s="6" t="s">
        <v>440</v>
      </c>
      <c r="H962" s="22">
        <v>141.989</v>
      </c>
      <c r="I962" s="22">
        <v>141.989</v>
      </c>
      <c r="J962" s="22">
        <v>141.989</v>
      </c>
    </row>
    <row r="963" spans="1:10" ht="48">
      <c r="A963" s="7"/>
      <c r="B963" s="7">
        <v>744</v>
      </c>
      <c r="C963" s="7" t="s">
        <v>282</v>
      </c>
      <c r="D963" s="7" t="s">
        <v>156</v>
      </c>
      <c r="E963" s="8" t="s">
        <v>511</v>
      </c>
      <c r="F963" s="7"/>
      <c r="G963" s="6" t="s">
        <v>512</v>
      </c>
      <c r="H963" s="22">
        <f>H967+H964</f>
        <v>16329.026</v>
      </c>
      <c r="I963" s="22">
        <f>I967+I964</f>
        <v>2101.3690000000001</v>
      </c>
      <c r="J963" s="22">
        <f>J967+J964</f>
        <v>2497.7249999999999</v>
      </c>
    </row>
    <row r="964" spans="1:10" ht="48">
      <c r="A964" s="7"/>
      <c r="B964" s="7">
        <v>744</v>
      </c>
      <c r="C964" s="7" t="s">
        <v>282</v>
      </c>
      <c r="D964" s="7" t="s">
        <v>156</v>
      </c>
      <c r="E964" s="8" t="s">
        <v>511</v>
      </c>
      <c r="F964" s="24" t="s">
        <v>182</v>
      </c>
      <c r="G964" s="25" t="s">
        <v>183</v>
      </c>
      <c r="H964" s="22">
        <f>H965+H966</f>
        <v>5319.9560000000001</v>
      </c>
      <c r="I964" s="22">
        <f>I965+I966</f>
        <v>2101.3690000000001</v>
      </c>
      <c r="J964" s="22">
        <f>J965+J966</f>
        <v>2497.7249999999999</v>
      </c>
    </row>
    <row r="965" spans="1:10" ht="60">
      <c r="A965" s="7"/>
      <c r="B965" s="7">
        <v>744</v>
      </c>
      <c r="C965" s="7" t="s">
        <v>282</v>
      </c>
      <c r="D965" s="7" t="s">
        <v>156</v>
      </c>
      <c r="E965" s="8" t="s">
        <v>511</v>
      </c>
      <c r="F965" s="7">
        <v>243</v>
      </c>
      <c r="G965" s="6" t="s">
        <v>383</v>
      </c>
      <c r="H965" s="22">
        <v>4965.25</v>
      </c>
      <c r="I965" s="160">
        <v>0</v>
      </c>
      <c r="J965" s="160">
        <v>0</v>
      </c>
    </row>
    <row r="966" spans="1:10" ht="24">
      <c r="A966" s="7"/>
      <c r="B966" s="7">
        <v>744</v>
      </c>
      <c r="C966" s="7" t="s">
        <v>282</v>
      </c>
      <c r="D966" s="7" t="s">
        <v>156</v>
      </c>
      <c r="E966" s="8" t="s">
        <v>511</v>
      </c>
      <c r="F966" s="7" t="s">
        <v>184</v>
      </c>
      <c r="G966" s="6" t="s">
        <v>185</v>
      </c>
      <c r="H966" s="22">
        <v>354.70600000000002</v>
      </c>
      <c r="I966" s="160">
        <v>2101.3690000000001</v>
      </c>
      <c r="J966" s="160">
        <v>2497.7249999999999</v>
      </c>
    </row>
    <row r="967" spans="1:10" ht="60">
      <c r="A967" s="7"/>
      <c r="B967" s="7">
        <v>744</v>
      </c>
      <c r="C967" s="7" t="s">
        <v>282</v>
      </c>
      <c r="D967" s="7" t="s">
        <v>156</v>
      </c>
      <c r="E967" s="8" t="s">
        <v>511</v>
      </c>
      <c r="F967" s="38" t="s">
        <v>233</v>
      </c>
      <c r="G967" s="25" t="s">
        <v>234</v>
      </c>
      <c r="H967" s="22">
        <f>H968</f>
        <v>11009.07</v>
      </c>
      <c r="I967" s="22">
        <f>I968</f>
        <v>0</v>
      </c>
      <c r="J967" s="22">
        <f>J968</f>
        <v>0</v>
      </c>
    </row>
    <row r="968" spans="1:10" ht="36">
      <c r="A968" s="7"/>
      <c r="B968" s="7">
        <v>744</v>
      </c>
      <c r="C968" s="7" t="s">
        <v>282</v>
      </c>
      <c r="D968" s="7" t="s">
        <v>156</v>
      </c>
      <c r="E968" s="8" t="s">
        <v>511</v>
      </c>
      <c r="F968" s="7">
        <v>612</v>
      </c>
      <c r="G968" s="6" t="s">
        <v>413</v>
      </c>
      <c r="H968" s="22">
        <v>11009.07</v>
      </c>
      <c r="I968" s="22">
        <v>0</v>
      </c>
      <c r="J968" s="22">
        <v>0</v>
      </c>
    </row>
    <row r="969" spans="1:10" ht="72">
      <c r="A969" s="7"/>
      <c r="B969" s="7">
        <v>744</v>
      </c>
      <c r="C969" s="7" t="s">
        <v>282</v>
      </c>
      <c r="D969" s="7" t="s">
        <v>156</v>
      </c>
      <c r="E969" s="8" t="s">
        <v>513</v>
      </c>
      <c r="F969" s="7"/>
      <c r="G969" s="6" t="s">
        <v>514</v>
      </c>
      <c r="H969" s="22">
        <f>H973+H970</f>
        <v>103757.90700000001</v>
      </c>
      <c r="I969" s="22">
        <f>I973+I970</f>
        <v>103757.90700000001</v>
      </c>
      <c r="J969" s="22">
        <f>J973+J970</f>
        <v>103757.90700000001</v>
      </c>
    </row>
    <row r="970" spans="1:10" ht="132">
      <c r="A970" s="7"/>
      <c r="B970" s="7">
        <v>744</v>
      </c>
      <c r="C970" s="7" t="s">
        <v>282</v>
      </c>
      <c r="D970" s="7" t="s">
        <v>156</v>
      </c>
      <c r="E970" s="8" t="s">
        <v>513</v>
      </c>
      <c r="F970" s="24" t="s">
        <v>169</v>
      </c>
      <c r="G970" s="25" t="s">
        <v>170</v>
      </c>
      <c r="H970" s="22">
        <f>H971+H972</f>
        <v>34519.849000000002</v>
      </c>
      <c r="I970" s="22">
        <f>I971+I972</f>
        <v>34519.849000000002</v>
      </c>
      <c r="J970" s="22">
        <f>J971+J972</f>
        <v>34519.849000000002</v>
      </c>
    </row>
    <row r="971" spans="1:10" ht="24">
      <c r="A971" s="7"/>
      <c r="B971" s="7">
        <v>744</v>
      </c>
      <c r="C971" s="7" t="s">
        <v>282</v>
      </c>
      <c r="D971" s="7" t="s">
        <v>156</v>
      </c>
      <c r="E971" s="8" t="s">
        <v>513</v>
      </c>
      <c r="F971" s="26" t="s">
        <v>217</v>
      </c>
      <c r="G971" s="27" t="s">
        <v>218</v>
      </c>
      <c r="H971" s="22">
        <v>26512.940999999999</v>
      </c>
      <c r="I971" s="22">
        <v>26512.940999999999</v>
      </c>
      <c r="J971" s="22">
        <v>26512.940999999999</v>
      </c>
    </row>
    <row r="972" spans="1:10" ht="72">
      <c r="A972" s="7"/>
      <c r="B972" s="7">
        <v>744</v>
      </c>
      <c r="C972" s="7" t="s">
        <v>282</v>
      </c>
      <c r="D972" s="7" t="s">
        <v>156</v>
      </c>
      <c r="E972" s="8" t="s">
        <v>513</v>
      </c>
      <c r="F972" s="26">
        <v>119</v>
      </c>
      <c r="G972" s="27" t="s">
        <v>220</v>
      </c>
      <c r="H972" s="22">
        <v>8006.9080000000004</v>
      </c>
      <c r="I972" s="22">
        <v>8006.9080000000004</v>
      </c>
      <c r="J972" s="22">
        <v>8006.9080000000004</v>
      </c>
    </row>
    <row r="973" spans="1:10" ht="60">
      <c r="A973" s="7"/>
      <c r="B973" s="7">
        <v>744</v>
      </c>
      <c r="C973" s="7" t="s">
        <v>282</v>
      </c>
      <c r="D973" s="7" t="s">
        <v>156</v>
      </c>
      <c r="E973" s="8" t="s">
        <v>513</v>
      </c>
      <c r="F973" s="24" t="s">
        <v>233</v>
      </c>
      <c r="G973" s="25" t="s">
        <v>234</v>
      </c>
      <c r="H973" s="22">
        <f>H974</f>
        <v>69238.058000000005</v>
      </c>
      <c r="I973" s="22">
        <f>I974</f>
        <v>69238.058000000005</v>
      </c>
      <c r="J973" s="22">
        <f>J974</f>
        <v>69238.058000000005</v>
      </c>
    </row>
    <row r="974" spans="1:10" ht="108">
      <c r="A974" s="7"/>
      <c r="B974" s="7">
        <v>744</v>
      </c>
      <c r="C974" s="7" t="s">
        <v>282</v>
      </c>
      <c r="D974" s="7" t="s">
        <v>156</v>
      </c>
      <c r="E974" s="8" t="s">
        <v>513</v>
      </c>
      <c r="F974" s="7" t="s">
        <v>235</v>
      </c>
      <c r="G974" s="6" t="s">
        <v>236</v>
      </c>
      <c r="H974" s="22">
        <v>69238.058000000005</v>
      </c>
      <c r="I974" s="22">
        <v>69238.058000000005</v>
      </c>
      <c r="J974" s="22">
        <v>69238.058000000005</v>
      </c>
    </row>
    <row r="975" spans="1:10" ht="60">
      <c r="A975" s="7"/>
      <c r="B975" s="7">
        <v>744</v>
      </c>
      <c r="C975" s="7" t="s">
        <v>282</v>
      </c>
      <c r="D975" s="7" t="s">
        <v>156</v>
      </c>
      <c r="E975" s="8" t="s">
        <v>515</v>
      </c>
      <c r="F975" s="7"/>
      <c r="G975" s="6" t="s">
        <v>516</v>
      </c>
      <c r="H975" s="22">
        <f>H976+H979</f>
        <v>1048.06</v>
      </c>
      <c r="I975" s="22">
        <f>I976+I979</f>
        <v>1048.06</v>
      </c>
      <c r="J975" s="22">
        <f>J976+J979</f>
        <v>1048.06</v>
      </c>
    </row>
    <row r="976" spans="1:10" ht="132">
      <c r="A976" s="7"/>
      <c r="B976" s="7">
        <v>744</v>
      </c>
      <c r="C976" s="7" t="s">
        <v>282</v>
      </c>
      <c r="D976" s="7" t="s">
        <v>156</v>
      </c>
      <c r="E976" s="8" t="s">
        <v>515</v>
      </c>
      <c r="F976" s="24" t="s">
        <v>169</v>
      </c>
      <c r="G976" s="25" t="s">
        <v>170</v>
      </c>
      <c r="H976" s="22">
        <f>H977+H978</f>
        <v>348.68599999999998</v>
      </c>
      <c r="I976" s="22">
        <f>I977+I978</f>
        <v>348.68599999999998</v>
      </c>
      <c r="J976" s="22">
        <f>J977+J978</f>
        <v>348.68599999999998</v>
      </c>
    </row>
    <row r="977" spans="1:10" ht="24">
      <c r="A977" s="7"/>
      <c r="B977" s="7">
        <v>744</v>
      </c>
      <c r="C977" s="7" t="s">
        <v>282</v>
      </c>
      <c r="D977" s="7" t="s">
        <v>156</v>
      </c>
      <c r="E977" s="8" t="s">
        <v>515</v>
      </c>
      <c r="F977" s="26" t="s">
        <v>217</v>
      </c>
      <c r="G977" s="27" t="s">
        <v>218</v>
      </c>
      <c r="H977" s="22">
        <v>267.80799999999999</v>
      </c>
      <c r="I977" s="22">
        <v>267.80799999999999</v>
      </c>
      <c r="J977" s="22">
        <v>267.80799999999999</v>
      </c>
    </row>
    <row r="978" spans="1:10" ht="72">
      <c r="A978" s="7"/>
      <c r="B978" s="7">
        <v>744</v>
      </c>
      <c r="C978" s="7" t="s">
        <v>282</v>
      </c>
      <c r="D978" s="7" t="s">
        <v>156</v>
      </c>
      <c r="E978" s="8" t="s">
        <v>515</v>
      </c>
      <c r="F978" s="26">
        <v>119</v>
      </c>
      <c r="G978" s="27" t="s">
        <v>220</v>
      </c>
      <c r="H978" s="22">
        <v>80.878</v>
      </c>
      <c r="I978" s="22">
        <v>80.878</v>
      </c>
      <c r="J978" s="22">
        <v>80.878</v>
      </c>
    </row>
    <row r="979" spans="1:10" ht="60">
      <c r="A979" s="7"/>
      <c r="B979" s="7">
        <v>744</v>
      </c>
      <c r="C979" s="7" t="s">
        <v>282</v>
      </c>
      <c r="D979" s="7" t="s">
        <v>156</v>
      </c>
      <c r="E979" s="8" t="s">
        <v>515</v>
      </c>
      <c r="F979" s="24" t="s">
        <v>233</v>
      </c>
      <c r="G979" s="25" t="s">
        <v>234</v>
      </c>
      <c r="H979" s="22">
        <f>H980</f>
        <v>699.37400000000002</v>
      </c>
      <c r="I979" s="22">
        <f>I980</f>
        <v>699.37400000000002</v>
      </c>
      <c r="J979" s="22">
        <f>J980</f>
        <v>699.37400000000002</v>
      </c>
    </row>
    <row r="980" spans="1:10" ht="108">
      <c r="A980" s="7"/>
      <c r="B980" s="7">
        <v>744</v>
      </c>
      <c r="C980" s="7" t="s">
        <v>282</v>
      </c>
      <c r="D980" s="7" t="s">
        <v>156</v>
      </c>
      <c r="E980" s="8" t="s">
        <v>515</v>
      </c>
      <c r="F980" s="7" t="s">
        <v>235</v>
      </c>
      <c r="G980" s="6" t="s">
        <v>236</v>
      </c>
      <c r="H980" s="22">
        <v>699.37400000000002</v>
      </c>
      <c r="I980" s="22">
        <v>699.37400000000002</v>
      </c>
      <c r="J980" s="22">
        <v>699.37400000000002</v>
      </c>
    </row>
    <row r="981" spans="1:10" ht="48">
      <c r="A981" s="7"/>
      <c r="B981" s="7">
        <v>744</v>
      </c>
      <c r="C981" s="7" t="s">
        <v>282</v>
      </c>
      <c r="D981" s="7" t="s">
        <v>156</v>
      </c>
      <c r="E981" s="8" t="s">
        <v>517</v>
      </c>
      <c r="F981" s="7"/>
      <c r="G981" s="6" t="s">
        <v>518</v>
      </c>
      <c r="H981" s="22">
        <f>H982</f>
        <v>7969.1980000000003</v>
      </c>
      <c r="I981" s="22">
        <f>I982</f>
        <v>7969.1980000000003</v>
      </c>
      <c r="J981" s="22">
        <f>J982</f>
        <v>7969.1980000000003</v>
      </c>
    </row>
    <row r="982" spans="1:10" ht="108">
      <c r="A982" s="7"/>
      <c r="B982" s="7">
        <v>744</v>
      </c>
      <c r="C982" s="7" t="s">
        <v>282</v>
      </c>
      <c r="D982" s="7" t="s">
        <v>156</v>
      </c>
      <c r="E982" s="8" t="s">
        <v>519</v>
      </c>
      <c r="F982" s="7"/>
      <c r="G982" s="6" t="s">
        <v>520</v>
      </c>
      <c r="H982" s="22">
        <f>H983+H985</f>
        <v>7969.1980000000003</v>
      </c>
      <c r="I982" s="22">
        <f>I983+I985</f>
        <v>7969.1980000000003</v>
      </c>
      <c r="J982" s="22">
        <f>J983+J985</f>
        <v>7969.1980000000003</v>
      </c>
    </row>
    <row r="983" spans="1:10" ht="48">
      <c r="A983" s="7"/>
      <c r="B983" s="7">
        <v>744</v>
      </c>
      <c r="C983" s="7" t="s">
        <v>282</v>
      </c>
      <c r="D983" s="7" t="s">
        <v>156</v>
      </c>
      <c r="E983" s="8" t="s">
        <v>519</v>
      </c>
      <c r="F983" s="24" t="s">
        <v>182</v>
      </c>
      <c r="G983" s="25" t="s">
        <v>183</v>
      </c>
      <c r="H983" s="22">
        <f>H984</f>
        <v>1158.377</v>
      </c>
      <c r="I983" s="22">
        <f>I984</f>
        <v>1158.377</v>
      </c>
      <c r="J983" s="22">
        <f>J984</f>
        <v>1158.377</v>
      </c>
    </row>
    <row r="984" spans="1:10" ht="24">
      <c r="A984" s="7"/>
      <c r="B984" s="7">
        <v>744</v>
      </c>
      <c r="C984" s="7" t="s">
        <v>282</v>
      </c>
      <c r="D984" s="7" t="s">
        <v>156</v>
      </c>
      <c r="E984" s="8" t="s">
        <v>519</v>
      </c>
      <c r="F984" s="7" t="s">
        <v>184</v>
      </c>
      <c r="G984" s="6" t="s">
        <v>185</v>
      </c>
      <c r="H984" s="22">
        <v>1158.377</v>
      </c>
      <c r="I984" s="22">
        <v>1158.377</v>
      </c>
      <c r="J984" s="22">
        <v>1158.377</v>
      </c>
    </row>
    <row r="985" spans="1:10" ht="60">
      <c r="A985" s="7"/>
      <c r="B985" s="7">
        <v>744</v>
      </c>
      <c r="C985" s="7" t="s">
        <v>282</v>
      </c>
      <c r="D985" s="7" t="s">
        <v>156</v>
      </c>
      <c r="E985" s="8" t="s">
        <v>519</v>
      </c>
      <c r="F985" s="38" t="s">
        <v>233</v>
      </c>
      <c r="G985" s="25" t="s">
        <v>234</v>
      </c>
      <c r="H985" s="22">
        <f>H986</f>
        <v>6810.8209999999999</v>
      </c>
      <c r="I985" s="22">
        <f>I986</f>
        <v>6810.8209999999999</v>
      </c>
      <c r="J985" s="22">
        <f>J986</f>
        <v>6810.8209999999999</v>
      </c>
    </row>
    <row r="986" spans="1:10" ht="108">
      <c r="A986" s="7"/>
      <c r="B986" s="7">
        <v>744</v>
      </c>
      <c r="C986" s="7" t="s">
        <v>282</v>
      </c>
      <c r="D986" s="7" t="s">
        <v>156</v>
      </c>
      <c r="E986" s="8" t="s">
        <v>519</v>
      </c>
      <c r="F986" s="7" t="s">
        <v>235</v>
      </c>
      <c r="G986" s="6" t="s">
        <v>236</v>
      </c>
      <c r="H986" s="22">
        <v>6810.8209999999999</v>
      </c>
      <c r="I986" s="22">
        <v>6810.8209999999999</v>
      </c>
      <c r="J986" s="22">
        <v>6810.8209999999999</v>
      </c>
    </row>
    <row r="987" spans="1:10" ht="24">
      <c r="A987" s="7"/>
      <c r="B987" s="7">
        <v>744</v>
      </c>
      <c r="C987" s="7" t="s">
        <v>282</v>
      </c>
      <c r="D987" s="7" t="s">
        <v>156</v>
      </c>
      <c r="E987" s="8" t="s">
        <v>521</v>
      </c>
      <c r="F987" s="7"/>
      <c r="G987" s="6" t="s">
        <v>522</v>
      </c>
      <c r="H987" s="22">
        <f>H988</f>
        <v>1148.364</v>
      </c>
      <c r="I987" s="22">
        <f t="shared" ref="I987:J989" si="172">I988</f>
        <v>1148.364</v>
      </c>
      <c r="J987" s="22">
        <f t="shared" si="172"/>
        <v>1148.364</v>
      </c>
    </row>
    <row r="988" spans="1:10" ht="36">
      <c r="A988" s="7"/>
      <c r="B988" s="7">
        <v>744</v>
      </c>
      <c r="C988" s="7" t="s">
        <v>282</v>
      </c>
      <c r="D988" s="7" t="s">
        <v>156</v>
      </c>
      <c r="E988" s="8" t="s">
        <v>523</v>
      </c>
      <c r="F988" s="7"/>
      <c r="G988" s="6" t="s">
        <v>524</v>
      </c>
      <c r="H988" s="22">
        <f>H989</f>
        <v>1148.364</v>
      </c>
      <c r="I988" s="22">
        <f t="shared" si="172"/>
        <v>1148.364</v>
      </c>
      <c r="J988" s="22">
        <f t="shared" si="172"/>
        <v>1148.364</v>
      </c>
    </row>
    <row r="989" spans="1:10" ht="60">
      <c r="A989" s="7"/>
      <c r="B989" s="7">
        <v>744</v>
      </c>
      <c r="C989" s="7" t="s">
        <v>282</v>
      </c>
      <c r="D989" s="7" t="s">
        <v>156</v>
      </c>
      <c r="E989" s="8" t="s">
        <v>523</v>
      </c>
      <c r="F989" s="38" t="s">
        <v>233</v>
      </c>
      <c r="G989" s="25" t="s">
        <v>234</v>
      </c>
      <c r="H989" s="22">
        <f>H990</f>
        <v>1148.364</v>
      </c>
      <c r="I989" s="22">
        <f t="shared" si="172"/>
        <v>1148.364</v>
      </c>
      <c r="J989" s="22">
        <f t="shared" si="172"/>
        <v>1148.364</v>
      </c>
    </row>
    <row r="990" spans="1:10" ht="108">
      <c r="A990" s="7"/>
      <c r="B990" s="7">
        <v>744</v>
      </c>
      <c r="C990" s="7" t="s">
        <v>282</v>
      </c>
      <c r="D990" s="7" t="s">
        <v>156</v>
      </c>
      <c r="E990" s="8" t="s">
        <v>523</v>
      </c>
      <c r="F990" s="7" t="s">
        <v>464</v>
      </c>
      <c r="G990" s="6" t="s">
        <v>465</v>
      </c>
      <c r="H990" s="22">
        <v>1148.364</v>
      </c>
      <c r="I990" s="22">
        <v>1148.364</v>
      </c>
      <c r="J990" s="22">
        <v>1148.364</v>
      </c>
    </row>
    <row r="991" spans="1:10" ht="48">
      <c r="A991" s="7"/>
      <c r="B991" s="7">
        <v>744</v>
      </c>
      <c r="C991" s="7" t="s">
        <v>282</v>
      </c>
      <c r="D991" s="7" t="s">
        <v>156</v>
      </c>
      <c r="E991" s="8" t="s">
        <v>85</v>
      </c>
      <c r="F991" s="7"/>
      <c r="G991" s="6" t="s">
        <v>84</v>
      </c>
      <c r="H991" s="22">
        <f>H992</f>
        <v>4095.8060000000005</v>
      </c>
      <c r="I991" s="22">
        <f>I992</f>
        <v>0</v>
      </c>
      <c r="J991" s="22">
        <f>J992</f>
        <v>0</v>
      </c>
    </row>
    <row r="992" spans="1:10" ht="60">
      <c r="A992" s="7"/>
      <c r="B992" s="7">
        <v>744</v>
      </c>
      <c r="C992" s="7" t="s">
        <v>282</v>
      </c>
      <c r="D992" s="7" t="s">
        <v>156</v>
      </c>
      <c r="E992" s="8" t="s">
        <v>86</v>
      </c>
      <c r="F992" s="28"/>
      <c r="G992" s="6" t="s">
        <v>19</v>
      </c>
      <c r="H992" s="22">
        <f>H993+H995</f>
        <v>4095.8060000000005</v>
      </c>
      <c r="I992" s="22">
        <f>I993+I995</f>
        <v>0</v>
      </c>
      <c r="J992" s="22">
        <f>J993+J995</f>
        <v>0</v>
      </c>
    </row>
    <row r="993" spans="1:12" ht="48">
      <c r="A993" s="7"/>
      <c r="B993" s="7">
        <v>744</v>
      </c>
      <c r="C993" s="7" t="s">
        <v>282</v>
      </c>
      <c r="D993" s="7" t="s">
        <v>156</v>
      </c>
      <c r="E993" s="8" t="s">
        <v>86</v>
      </c>
      <c r="F993" s="24" t="s">
        <v>182</v>
      </c>
      <c r="G993" s="25" t="s">
        <v>183</v>
      </c>
      <c r="H993" s="22">
        <f>H994</f>
        <v>2393.3290000000002</v>
      </c>
      <c r="I993" s="22">
        <f>I994</f>
        <v>0</v>
      </c>
      <c r="J993" s="22">
        <f>J994</f>
        <v>0</v>
      </c>
    </row>
    <row r="994" spans="1:12" ht="24">
      <c r="A994" s="7"/>
      <c r="B994" s="7">
        <v>744</v>
      </c>
      <c r="C994" s="7" t="s">
        <v>282</v>
      </c>
      <c r="D994" s="7" t="s">
        <v>156</v>
      </c>
      <c r="E994" s="8" t="s">
        <v>86</v>
      </c>
      <c r="F994" s="7" t="s">
        <v>184</v>
      </c>
      <c r="G994" s="6" t="s">
        <v>185</v>
      </c>
      <c r="H994" s="22">
        <v>2393.3290000000002</v>
      </c>
      <c r="I994" s="22">
        <v>0</v>
      </c>
      <c r="J994" s="22">
        <v>0</v>
      </c>
    </row>
    <row r="995" spans="1:12" ht="60">
      <c r="A995" s="7"/>
      <c r="B995" s="7">
        <v>744</v>
      </c>
      <c r="C995" s="7" t="s">
        <v>282</v>
      </c>
      <c r="D995" s="7" t="s">
        <v>156</v>
      </c>
      <c r="E995" s="8" t="s">
        <v>86</v>
      </c>
      <c r="F995" s="38" t="s">
        <v>233</v>
      </c>
      <c r="G995" s="25" t="s">
        <v>234</v>
      </c>
      <c r="H995" s="22">
        <f>H996</f>
        <v>1702.4770000000001</v>
      </c>
      <c r="I995" s="22">
        <f>I996</f>
        <v>0</v>
      </c>
      <c r="J995" s="22">
        <f>J996</f>
        <v>0</v>
      </c>
    </row>
    <row r="996" spans="1:12" ht="36">
      <c r="A996" s="7"/>
      <c r="B996" s="7">
        <v>744</v>
      </c>
      <c r="C996" s="7" t="s">
        <v>282</v>
      </c>
      <c r="D996" s="7" t="s">
        <v>156</v>
      </c>
      <c r="E996" s="8" t="s">
        <v>86</v>
      </c>
      <c r="F996" s="7">
        <v>612</v>
      </c>
      <c r="G996" s="6" t="s">
        <v>413</v>
      </c>
      <c r="H996" s="22">
        <v>1702.4770000000001</v>
      </c>
      <c r="I996" s="22">
        <v>0</v>
      </c>
      <c r="J996" s="22">
        <v>0</v>
      </c>
    </row>
    <row r="997" spans="1:12" ht="36">
      <c r="A997" s="7"/>
      <c r="B997" s="7">
        <v>744</v>
      </c>
      <c r="C997" s="7" t="s">
        <v>282</v>
      </c>
      <c r="D997" s="8" t="s">
        <v>187</v>
      </c>
      <c r="E997" s="45"/>
      <c r="F997" s="11"/>
      <c r="G997" s="12" t="s">
        <v>531</v>
      </c>
      <c r="H997" s="13">
        <f t="shared" ref="H997:J999" si="173">H998</f>
        <v>10889.845000000001</v>
      </c>
      <c r="I997" s="13">
        <f t="shared" si="173"/>
        <v>10889.845000000001</v>
      </c>
      <c r="J997" s="13">
        <f t="shared" si="173"/>
        <v>10889.845000000001</v>
      </c>
    </row>
    <row r="998" spans="1:12" ht="72">
      <c r="A998" s="7"/>
      <c r="B998" s="7">
        <v>744</v>
      </c>
      <c r="C998" s="19" t="s">
        <v>282</v>
      </c>
      <c r="D998" s="16" t="s">
        <v>187</v>
      </c>
      <c r="E998" s="16" t="s">
        <v>468</v>
      </c>
      <c r="F998" s="19"/>
      <c r="G998" s="20" t="s">
        <v>469</v>
      </c>
      <c r="H998" s="21">
        <f t="shared" si="173"/>
        <v>10889.845000000001</v>
      </c>
      <c r="I998" s="21">
        <f t="shared" si="173"/>
        <v>10889.845000000001</v>
      </c>
      <c r="J998" s="21">
        <f t="shared" si="173"/>
        <v>10889.845000000001</v>
      </c>
    </row>
    <row r="999" spans="1:12" ht="24">
      <c r="A999" s="7"/>
      <c r="B999" s="7">
        <v>744</v>
      </c>
      <c r="C999" s="7" t="s">
        <v>282</v>
      </c>
      <c r="D999" s="8" t="s">
        <v>187</v>
      </c>
      <c r="E999" s="8" t="s">
        <v>532</v>
      </c>
      <c r="F999" s="7"/>
      <c r="G999" s="6" t="s">
        <v>164</v>
      </c>
      <c r="H999" s="22">
        <f t="shared" si="173"/>
        <v>10889.845000000001</v>
      </c>
      <c r="I999" s="22">
        <f t="shared" si="173"/>
        <v>10889.845000000001</v>
      </c>
      <c r="J999" s="22">
        <f t="shared" si="173"/>
        <v>10889.845000000001</v>
      </c>
    </row>
    <row r="1000" spans="1:12" ht="36">
      <c r="A1000" s="7"/>
      <c r="B1000" s="7">
        <v>744</v>
      </c>
      <c r="C1000" s="7" t="s">
        <v>282</v>
      </c>
      <c r="D1000" s="8" t="s">
        <v>187</v>
      </c>
      <c r="E1000" s="8" t="s">
        <v>533</v>
      </c>
      <c r="F1000" s="7"/>
      <c r="G1000" s="6" t="s">
        <v>534</v>
      </c>
      <c r="H1000" s="22">
        <f>H1001+H1008+H1012</f>
        <v>10889.845000000001</v>
      </c>
      <c r="I1000" s="22">
        <f>I1001+I1008+I1012</f>
        <v>10889.845000000001</v>
      </c>
      <c r="J1000" s="22">
        <f>J1001+J1008+J1012</f>
        <v>10889.845000000001</v>
      </c>
    </row>
    <row r="1001" spans="1:12" ht="84">
      <c r="A1001" s="7"/>
      <c r="B1001" s="7">
        <v>744</v>
      </c>
      <c r="C1001" s="97" t="s">
        <v>282</v>
      </c>
      <c r="D1001" s="98" t="s">
        <v>187</v>
      </c>
      <c r="E1001" s="23" t="s">
        <v>54</v>
      </c>
      <c r="F1001" s="7"/>
      <c r="G1001" s="6" t="s">
        <v>252</v>
      </c>
      <c r="H1001" s="22">
        <f>H1002+H1006</f>
        <v>7996.8249999999998</v>
      </c>
      <c r="I1001" s="22">
        <f>I1002+I1006</f>
        <v>7996.8249999999998</v>
      </c>
      <c r="J1001" s="22">
        <f>J1002+J1006</f>
        <v>7996.8249999999998</v>
      </c>
    </row>
    <row r="1002" spans="1:12" ht="132">
      <c r="A1002" s="7"/>
      <c r="B1002" s="7">
        <v>744</v>
      </c>
      <c r="C1002" s="7" t="s">
        <v>282</v>
      </c>
      <c r="D1002" s="8" t="s">
        <v>187</v>
      </c>
      <c r="E1002" s="29" t="s">
        <v>54</v>
      </c>
      <c r="F1002" s="24" t="s">
        <v>169</v>
      </c>
      <c r="G1002" s="25" t="s">
        <v>170</v>
      </c>
      <c r="H1002" s="22">
        <f>H1003+H1005+H1004</f>
        <v>7912.8710000000001</v>
      </c>
      <c r="I1002" s="22">
        <f>I1003+I1005+I1004</f>
        <v>7912.8710000000001</v>
      </c>
      <c r="J1002" s="22">
        <f>J1003+J1005+J1004</f>
        <v>7912.8710000000001</v>
      </c>
    </row>
    <row r="1003" spans="1:12" ht="36">
      <c r="A1003" s="7"/>
      <c r="B1003" s="7">
        <v>744</v>
      </c>
      <c r="C1003" s="7" t="s">
        <v>282</v>
      </c>
      <c r="D1003" s="8" t="s">
        <v>187</v>
      </c>
      <c r="E1003" s="29" t="s">
        <v>54</v>
      </c>
      <c r="F1003" s="26" t="s">
        <v>171</v>
      </c>
      <c r="G1003" s="27" t="s">
        <v>172</v>
      </c>
      <c r="H1003" s="22">
        <v>4777.4740000000002</v>
      </c>
      <c r="I1003" s="22">
        <v>4777.4740000000002</v>
      </c>
      <c r="J1003" s="22">
        <v>4777.4740000000002</v>
      </c>
    </row>
    <row r="1004" spans="1:12" ht="60">
      <c r="A1004" s="7"/>
      <c r="B1004" s="7">
        <v>744</v>
      </c>
      <c r="C1004" s="7" t="s">
        <v>282</v>
      </c>
      <c r="D1004" s="8" t="s">
        <v>187</v>
      </c>
      <c r="E1004" s="29" t="s">
        <v>54</v>
      </c>
      <c r="F1004" s="26" t="s">
        <v>173</v>
      </c>
      <c r="G1004" s="27" t="s">
        <v>174</v>
      </c>
      <c r="H1004" s="22">
        <v>1300</v>
      </c>
      <c r="I1004" s="22">
        <v>1300</v>
      </c>
      <c r="J1004" s="22">
        <v>1300</v>
      </c>
    </row>
    <row r="1005" spans="1:12" ht="84">
      <c r="A1005" s="11"/>
      <c r="B1005" s="7">
        <v>744</v>
      </c>
      <c r="C1005" s="7" t="s">
        <v>282</v>
      </c>
      <c r="D1005" s="8" t="s">
        <v>187</v>
      </c>
      <c r="E1005" s="29" t="s">
        <v>54</v>
      </c>
      <c r="F1005" s="26">
        <v>129</v>
      </c>
      <c r="G1005" s="27" t="s">
        <v>175</v>
      </c>
      <c r="H1005" s="22">
        <v>1835.3969999999999</v>
      </c>
      <c r="I1005" s="22">
        <v>1835.3969999999999</v>
      </c>
      <c r="J1005" s="22">
        <v>1835.3969999999999</v>
      </c>
      <c r="L1005" s="14">
        <f>H1005-K1005</f>
        <v>1835.3969999999999</v>
      </c>
    </row>
    <row r="1006" spans="1:12" ht="48">
      <c r="A1006" s="7"/>
      <c r="B1006" s="7">
        <v>744</v>
      </c>
      <c r="C1006" s="7" t="s">
        <v>282</v>
      </c>
      <c r="D1006" s="8" t="s">
        <v>187</v>
      </c>
      <c r="E1006" s="29" t="s">
        <v>54</v>
      </c>
      <c r="F1006" s="24" t="s">
        <v>182</v>
      </c>
      <c r="G1006" s="25" t="s">
        <v>183</v>
      </c>
      <c r="H1006" s="22">
        <f>H1007</f>
        <v>83.953999999999994</v>
      </c>
      <c r="I1006" s="22">
        <f>I1007</f>
        <v>83.953999999999994</v>
      </c>
      <c r="J1006" s="22">
        <f>J1007</f>
        <v>83.953999999999994</v>
      </c>
    </row>
    <row r="1007" spans="1:12" ht="24">
      <c r="A1007" s="7"/>
      <c r="B1007" s="7">
        <v>744</v>
      </c>
      <c r="C1007" s="7" t="s">
        <v>282</v>
      </c>
      <c r="D1007" s="8" t="s">
        <v>187</v>
      </c>
      <c r="E1007" s="29" t="s">
        <v>54</v>
      </c>
      <c r="F1007" s="7" t="s">
        <v>184</v>
      </c>
      <c r="G1007" s="6" t="s">
        <v>185</v>
      </c>
      <c r="H1007" s="22">
        <v>83.953999999999994</v>
      </c>
      <c r="I1007" s="22">
        <v>83.953999999999994</v>
      </c>
      <c r="J1007" s="22">
        <v>83.953999999999994</v>
      </c>
    </row>
    <row r="1008" spans="1:12" ht="84">
      <c r="A1008" s="7"/>
      <c r="B1008" s="7">
        <v>744</v>
      </c>
      <c r="C1008" s="157" t="s">
        <v>282</v>
      </c>
      <c r="D1008" s="70" t="s">
        <v>187</v>
      </c>
      <c r="E1008" s="71" t="s">
        <v>53</v>
      </c>
      <c r="F1008" s="26"/>
      <c r="G1008" s="27" t="s">
        <v>192</v>
      </c>
      <c r="H1008" s="22">
        <f>H1009</f>
        <v>2812.32</v>
      </c>
      <c r="I1008" s="22">
        <f>I1009</f>
        <v>2812.32</v>
      </c>
      <c r="J1008" s="22">
        <f>J1009</f>
        <v>2812.32</v>
      </c>
    </row>
    <row r="1009" spans="1:12" ht="132">
      <c r="A1009" s="7"/>
      <c r="B1009" s="7">
        <v>744</v>
      </c>
      <c r="C1009" s="7" t="s">
        <v>282</v>
      </c>
      <c r="D1009" s="8" t="s">
        <v>187</v>
      </c>
      <c r="E1009" s="49" t="s">
        <v>53</v>
      </c>
      <c r="F1009" s="24" t="s">
        <v>169</v>
      </c>
      <c r="G1009" s="25" t="s">
        <v>170</v>
      </c>
      <c r="H1009" s="22">
        <f>H1010+H1011</f>
        <v>2812.32</v>
      </c>
      <c r="I1009" s="22">
        <f>I1010+I1011</f>
        <v>2812.32</v>
      </c>
      <c r="J1009" s="22">
        <f>J1010+J1011</f>
        <v>2812.32</v>
      </c>
    </row>
    <row r="1010" spans="1:12" ht="36">
      <c r="A1010" s="7"/>
      <c r="B1010" s="7">
        <v>744</v>
      </c>
      <c r="C1010" s="7" t="s">
        <v>282</v>
      </c>
      <c r="D1010" s="8" t="s">
        <v>187</v>
      </c>
      <c r="E1010" s="49" t="s">
        <v>53</v>
      </c>
      <c r="F1010" s="26" t="s">
        <v>171</v>
      </c>
      <c r="G1010" s="27" t="s">
        <v>172</v>
      </c>
      <c r="H1010" s="22">
        <v>2160</v>
      </c>
      <c r="I1010" s="22">
        <v>2160</v>
      </c>
      <c r="J1010" s="22">
        <v>2160</v>
      </c>
    </row>
    <row r="1011" spans="1:12" ht="84">
      <c r="A1011" s="7"/>
      <c r="B1011" s="7">
        <v>744</v>
      </c>
      <c r="C1011" s="7" t="s">
        <v>282</v>
      </c>
      <c r="D1011" s="8" t="s">
        <v>187</v>
      </c>
      <c r="E1011" s="49" t="s">
        <v>53</v>
      </c>
      <c r="F1011" s="26">
        <v>129</v>
      </c>
      <c r="G1011" s="27" t="s">
        <v>175</v>
      </c>
      <c r="H1011" s="22">
        <v>652.32000000000005</v>
      </c>
      <c r="I1011" s="22">
        <v>652.32000000000005</v>
      </c>
      <c r="J1011" s="22">
        <v>652.32000000000005</v>
      </c>
    </row>
    <row r="1012" spans="1:12" ht="48">
      <c r="A1012" s="7"/>
      <c r="B1012" s="7">
        <v>744</v>
      </c>
      <c r="C1012" s="7" t="s">
        <v>282</v>
      </c>
      <c r="D1012" s="8" t="s">
        <v>187</v>
      </c>
      <c r="E1012" s="29" t="s">
        <v>55</v>
      </c>
      <c r="F1012" s="26"/>
      <c r="G1012" s="6" t="s">
        <v>0</v>
      </c>
      <c r="H1012" s="22">
        <f t="shared" ref="H1012:J1013" si="174">H1013</f>
        <v>80.7</v>
      </c>
      <c r="I1012" s="22">
        <f t="shared" si="174"/>
        <v>80.7</v>
      </c>
      <c r="J1012" s="22">
        <f t="shared" si="174"/>
        <v>80.7</v>
      </c>
    </row>
    <row r="1013" spans="1:12" ht="48">
      <c r="A1013" s="7"/>
      <c r="B1013" s="7">
        <v>744</v>
      </c>
      <c r="C1013" s="7" t="s">
        <v>282</v>
      </c>
      <c r="D1013" s="8" t="s">
        <v>187</v>
      </c>
      <c r="E1013" s="29" t="s">
        <v>55</v>
      </c>
      <c r="F1013" s="24" t="s">
        <v>182</v>
      </c>
      <c r="G1013" s="25" t="s">
        <v>183</v>
      </c>
      <c r="H1013" s="22">
        <f t="shared" si="174"/>
        <v>80.7</v>
      </c>
      <c r="I1013" s="22">
        <f t="shared" si="174"/>
        <v>80.7</v>
      </c>
      <c r="J1013" s="22">
        <f t="shared" si="174"/>
        <v>80.7</v>
      </c>
    </row>
    <row r="1014" spans="1:12" ht="24">
      <c r="A1014" s="7"/>
      <c r="B1014" s="7">
        <v>744</v>
      </c>
      <c r="C1014" s="7" t="s">
        <v>282</v>
      </c>
      <c r="D1014" s="8" t="s">
        <v>187</v>
      </c>
      <c r="E1014" s="29" t="s">
        <v>55</v>
      </c>
      <c r="F1014" s="7" t="s">
        <v>184</v>
      </c>
      <c r="G1014" s="6" t="s">
        <v>185</v>
      </c>
      <c r="H1014" s="22">
        <v>80.7</v>
      </c>
      <c r="I1014" s="22">
        <v>80.7</v>
      </c>
      <c r="J1014" s="22">
        <v>80.7</v>
      </c>
    </row>
    <row r="1015" spans="1:12" ht="60">
      <c r="A1015" s="11">
        <v>8</v>
      </c>
      <c r="B1015" s="11">
        <v>745</v>
      </c>
      <c r="C1015" s="11"/>
      <c r="D1015" s="11"/>
      <c r="E1015" s="51"/>
      <c r="F1015" s="46"/>
      <c r="G1015" s="47" t="s">
        <v>14</v>
      </c>
      <c r="H1015" s="13">
        <f>H1016+H1078</f>
        <v>130081.08000000002</v>
      </c>
      <c r="I1015" s="13">
        <f>I1016+I1078</f>
        <v>70299.671999999991</v>
      </c>
      <c r="J1015" s="13">
        <f>J1016+J1078</f>
        <v>56799.671999999999</v>
      </c>
      <c r="L1015" s="14">
        <f>H1015-K1015</f>
        <v>130081.08000000002</v>
      </c>
    </row>
    <row r="1016" spans="1:12" ht="24">
      <c r="A1016" s="11"/>
      <c r="B1016" s="7">
        <v>745</v>
      </c>
      <c r="C1016" s="15" t="s">
        <v>193</v>
      </c>
      <c r="D1016" s="15" t="s">
        <v>157</v>
      </c>
      <c r="E1016" s="84"/>
      <c r="F1016" s="85"/>
      <c r="G1016" s="12" t="s">
        <v>354</v>
      </c>
      <c r="H1016" s="13">
        <f>H1017+H1028+H1057</f>
        <v>125834.13700000002</v>
      </c>
      <c r="I1016" s="13">
        <f>I1017+I1028+I1057</f>
        <v>66052.728999999992</v>
      </c>
      <c r="J1016" s="13">
        <f>J1017+J1028+J1057</f>
        <v>52552.728999999999</v>
      </c>
    </row>
    <row r="1017" spans="1:12">
      <c r="A1017" s="11"/>
      <c r="B1017" s="7">
        <v>745</v>
      </c>
      <c r="C1017" s="15" t="s">
        <v>193</v>
      </c>
      <c r="D1017" s="15" t="s">
        <v>156</v>
      </c>
      <c r="E1017" s="52"/>
      <c r="F1017" s="15"/>
      <c r="G1017" s="17" t="s">
        <v>355</v>
      </c>
      <c r="H1017" s="18">
        <f>H1018</f>
        <v>10349.168</v>
      </c>
      <c r="I1017" s="18">
        <f>I1018</f>
        <v>10202.916999999999</v>
      </c>
      <c r="J1017" s="18">
        <f>J1018</f>
        <v>10202.916999999999</v>
      </c>
    </row>
    <row r="1018" spans="1:12" ht="96">
      <c r="A1018" s="11"/>
      <c r="B1018" s="7">
        <v>745</v>
      </c>
      <c r="C1018" s="16" t="s">
        <v>193</v>
      </c>
      <c r="D1018" s="16" t="s">
        <v>156</v>
      </c>
      <c r="E1018" s="39" t="s">
        <v>356</v>
      </c>
      <c r="F1018" s="19"/>
      <c r="G1018" s="20" t="s">
        <v>357</v>
      </c>
      <c r="H1018" s="21">
        <f t="shared" ref="H1018:J1019" si="175">H1019</f>
        <v>10349.168</v>
      </c>
      <c r="I1018" s="21">
        <f t="shared" si="175"/>
        <v>10202.916999999999</v>
      </c>
      <c r="J1018" s="21">
        <f t="shared" si="175"/>
        <v>10202.916999999999</v>
      </c>
    </row>
    <row r="1019" spans="1:12" ht="84">
      <c r="A1019" s="11"/>
      <c r="B1019" s="7">
        <v>745</v>
      </c>
      <c r="C1019" s="8" t="s">
        <v>193</v>
      </c>
      <c r="D1019" s="8" t="s">
        <v>156</v>
      </c>
      <c r="E1019" s="35" t="s">
        <v>358</v>
      </c>
      <c r="F1019" s="7"/>
      <c r="G1019" s="6" t="s">
        <v>359</v>
      </c>
      <c r="H1019" s="22">
        <f>H1020</f>
        <v>10349.168</v>
      </c>
      <c r="I1019" s="22">
        <f t="shared" si="175"/>
        <v>10202.916999999999</v>
      </c>
      <c r="J1019" s="22">
        <f t="shared" si="175"/>
        <v>10202.916999999999</v>
      </c>
    </row>
    <row r="1020" spans="1:12" ht="48">
      <c r="A1020" s="11"/>
      <c r="B1020" s="7">
        <v>745</v>
      </c>
      <c r="C1020" s="8" t="s">
        <v>193</v>
      </c>
      <c r="D1020" s="8" t="s">
        <v>156</v>
      </c>
      <c r="E1020" s="35" t="s">
        <v>360</v>
      </c>
      <c r="F1020" s="7"/>
      <c r="G1020" s="6" t="s">
        <v>361</v>
      </c>
      <c r="H1020" s="22">
        <f>H1021+H1024</f>
        <v>10349.168</v>
      </c>
      <c r="I1020" s="22">
        <f>I1021+I1024</f>
        <v>10202.916999999999</v>
      </c>
      <c r="J1020" s="22">
        <f>J1021+J1024</f>
        <v>10202.916999999999</v>
      </c>
    </row>
    <row r="1021" spans="1:12" ht="84">
      <c r="A1021" s="11"/>
      <c r="B1021" s="7">
        <v>745</v>
      </c>
      <c r="C1021" s="8" t="s">
        <v>193</v>
      </c>
      <c r="D1021" s="8" t="s">
        <v>156</v>
      </c>
      <c r="E1021" s="35" t="s">
        <v>362</v>
      </c>
      <c r="F1021" s="7"/>
      <c r="G1021" s="6" t="s">
        <v>363</v>
      </c>
      <c r="H1021" s="22">
        <f t="shared" ref="H1021:J1022" si="176">H1022</f>
        <v>4173.78</v>
      </c>
      <c r="I1021" s="22">
        <f t="shared" si="176"/>
        <v>4173.78</v>
      </c>
      <c r="J1021" s="22">
        <f t="shared" si="176"/>
        <v>4173.78</v>
      </c>
    </row>
    <row r="1022" spans="1:12" ht="48">
      <c r="A1022" s="11"/>
      <c r="B1022" s="7">
        <v>745</v>
      </c>
      <c r="C1022" s="8" t="s">
        <v>193</v>
      </c>
      <c r="D1022" s="8" t="s">
        <v>156</v>
      </c>
      <c r="E1022" s="35" t="s">
        <v>362</v>
      </c>
      <c r="F1022" s="24" t="s">
        <v>182</v>
      </c>
      <c r="G1022" s="25" t="s">
        <v>183</v>
      </c>
      <c r="H1022" s="22">
        <f t="shared" si="176"/>
        <v>4173.78</v>
      </c>
      <c r="I1022" s="22">
        <f t="shared" si="176"/>
        <v>4173.78</v>
      </c>
      <c r="J1022" s="22">
        <f t="shared" si="176"/>
        <v>4173.78</v>
      </c>
    </row>
    <row r="1023" spans="1:12" ht="24">
      <c r="A1023" s="11"/>
      <c r="B1023" s="7">
        <v>745</v>
      </c>
      <c r="C1023" s="8" t="s">
        <v>193</v>
      </c>
      <c r="D1023" s="8" t="s">
        <v>156</v>
      </c>
      <c r="E1023" s="35" t="s">
        <v>362</v>
      </c>
      <c r="F1023" s="7" t="s">
        <v>184</v>
      </c>
      <c r="G1023" s="6" t="s">
        <v>185</v>
      </c>
      <c r="H1023" s="22">
        <v>4173.78</v>
      </c>
      <c r="I1023" s="22">
        <v>4173.78</v>
      </c>
      <c r="J1023" s="22">
        <v>4173.78</v>
      </c>
    </row>
    <row r="1024" spans="1:12" ht="72">
      <c r="A1024" s="11"/>
      <c r="B1024" s="7">
        <v>745</v>
      </c>
      <c r="C1024" s="8" t="s">
        <v>193</v>
      </c>
      <c r="D1024" s="8" t="s">
        <v>156</v>
      </c>
      <c r="E1024" s="35" t="s">
        <v>364</v>
      </c>
      <c r="F1024" s="8"/>
      <c r="G1024" s="6" t="s">
        <v>365</v>
      </c>
      <c r="H1024" s="22">
        <f>H1025</f>
        <v>6175.3879999999999</v>
      </c>
      <c r="I1024" s="22">
        <f>I1025</f>
        <v>6029.1369999999997</v>
      </c>
      <c r="J1024" s="22">
        <f>J1025</f>
        <v>6029.1369999999997</v>
      </c>
    </row>
    <row r="1025" spans="1:12" ht="48">
      <c r="A1025" s="11"/>
      <c r="B1025" s="7">
        <v>745</v>
      </c>
      <c r="C1025" s="8" t="s">
        <v>193</v>
      </c>
      <c r="D1025" s="8" t="s">
        <v>156</v>
      </c>
      <c r="E1025" s="35" t="s">
        <v>364</v>
      </c>
      <c r="F1025" s="24" t="s">
        <v>182</v>
      </c>
      <c r="G1025" s="25" t="s">
        <v>183</v>
      </c>
      <c r="H1025" s="22">
        <f>H1026+H1027</f>
        <v>6175.3879999999999</v>
      </c>
      <c r="I1025" s="22">
        <f>I1026+I1027</f>
        <v>6029.1369999999997</v>
      </c>
      <c r="J1025" s="22">
        <f>J1026+J1027</f>
        <v>6029.1369999999997</v>
      </c>
    </row>
    <row r="1026" spans="1:12" ht="24">
      <c r="A1026" s="11"/>
      <c r="B1026" s="7">
        <v>745</v>
      </c>
      <c r="C1026" s="8" t="s">
        <v>193</v>
      </c>
      <c r="D1026" s="8" t="s">
        <v>156</v>
      </c>
      <c r="E1026" s="35" t="s">
        <v>364</v>
      </c>
      <c r="F1026" s="7" t="s">
        <v>184</v>
      </c>
      <c r="G1026" s="6" t="s">
        <v>185</v>
      </c>
      <c r="H1026" s="22">
        <v>5763.3879999999999</v>
      </c>
      <c r="I1026" s="22">
        <v>5617.1369999999997</v>
      </c>
      <c r="J1026" s="22">
        <v>5617.1369999999997</v>
      </c>
    </row>
    <row r="1027" spans="1:12" ht="24">
      <c r="A1027" s="11"/>
      <c r="B1027" s="7">
        <v>745</v>
      </c>
      <c r="C1027" s="8" t="s">
        <v>193</v>
      </c>
      <c r="D1027" s="8" t="s">
        <v>156</v>
      </c>
      <c r="E1027" s="35" t="s">
        <v>364</v>
      </c>
      <c r="F1027" s="7">
        <v>247</v>
      </c>
      <c r="G1027" s="6" t="s">
        <v>221</v>
      </c>
      <c r="H1027" s="22">
        <v>412</v>
      </c>
      <c r="I1027" s="22">
        <v>412</v>
      </c>
      <c r="J1027" s="22">
        <v>412</v>
      </c>
    </row>
    <row r="1028" spans="1:12" ht="24">
      <c r="A1028" s="11"/>
      <c r="B1028" s="7">
        <v>745</v>
      </c>
      <c r="C1028" s="15" t="s">
        <v>193</v>
      </c>
      <c r="D1028" s="15" t="s">
        <v>159</v>
      </c>
      <c r="E1028" s="52"/>
      <c r="F1028" s="28"/>
      <c r="G1028" s="17" t="s">
        <v>366</v>
      </c>
      <c r="H1028" s="18">
        <f t="shared" ref="H1028:J1029" si="177">H1029</f>
        <v>86494.214000000007</v>
      </c>
      <c r="I1028" s="18">
        <f t="shared" si="177"/>
        <v>26859.057000000001</v>
      </c>
      <c r="J1028" s="18">
        <f t="shared" si="177"/>
        <v>13359.057000000001</v>
      </c>
    </row>
    <row r="1029" spans="1:12" ht="96">
      <c r="A1029" s="11"/>
      <c r="B1029" s="7">
        <v>745</v>
      </c>
      <c r="C1029" s="16" t="s">
        <v>193</v>
      </c>
      <c r="D1029" s="16" t="s">
        <v>159</v>
      </c>
      <c r="E1029" s="39" t="s">
        <v>356</v>
      </c>
      <c r="F1029" s="19"/>
      <c r="G1029" s="20" t="s">
        <v>357</v>
      </c>
      <c r="H1029" s="21">
        <f t="shared" si="177"/>
        <v>86494.214000000007</v>
      </c>
      <c r="I1029" s="21">
        <f t="shared" si="177"/>
        <v>26859.057000000001</v>
      </c>
      <c r="J1029" s="21">
        <f t="shared" si="177"/>
        <v>13359.057000000001</v>
      </c>
    </row>
    <row r="1030" spans="1:12" ht="84">
      <c r="A1030" s="11"/>
      <c r="B1030" s="7">
        <v>745</v>
      </c>
      <c r="C1030" s="8" t="s">
        <v>193</v>
      </c>
      <c r="D1030" s="8" t="s">
        <v>159</v>
      </c>
      <c r="E1030" s="35" t="s">
        <v>358</v>
      </c>
      <c r="F1030" s="7"/>
      <c r="G1030" s="6" t="s">
        <v>359</v>
      </c>
      <c r="H1030" s="22">
        <f>H1031+H1035</f>
        <v>86494.214000000007</v>
      </c>
      <c r="I1030" s="22">
        <f>I1031+I1035</f>
        <v>26859.057000000001</v>
      </c>
      <c r="J1030" s="22">
        <f>J1031+J1035</f>
        <v>13359.057000000001</v>
      </c>
      <c r="K1030" s="22">
        <f>K1031+K1035</f>
        <v>0</v>
      </c>
      <c r="L1030" s="22">
        <f>L1031+L1035</f>
        <v>0</v>
      </c>
    </row>
    <row r="1031" spans="1:12" ht="60">
      <c r="A1031" s="11"/>
      <c r="B1031" s="7">
        <v>745</v>
      </c>
      <c r="C1031" s="8" t="s">
        <v>193</v>
      </c>
      <c r="D1031" s="8" t="s">
        <v>159</v>
      </c>
      <c r="E1031" s="35" t="s">
        <v>367</v>
      </c>
      <c r="F1031" s="7"/>
      <c r="G1031" s="6" t="s">
        <v>368</v>
      </c>
      <c r="H1031" s="22">
        <f>H1032</f>
        <v>1899.057</v>
      </c>
      <c r="I1031" s="22">
        <f>I1032</f>
        <v>1899.057</v>
      </c>
      <c r="J1031" s="22">
        <f>J1032</f>
        <v>1899.057</v>
      </c>
    </row>
    <row r="1032" spans="1:12" ht="60">
      <c r="A1032" s="11"/>
      <c r="B1032" s="7">
        <v>745</v>
      </c>
      <c r="C1032" s="8" t="s">
        <v>193</v>
      </c>
      <c r="D1032" s="8" t="s">
        <v>159</v>
      </c>
      <c r="E1032" s="29" t="s">
        <v>369</v>
      </c>
      <c r="F1032" s="7"/>
      <c r="G1032" s="6" t="s">
        <v>370</v>
      </c>
      <c r="H1032" s="22">
        <f>H1033</f>
        <v>1899.057</v>
      </c>
      <c r="I1032" s="22">
        <f t="shared" ref="I1032:L1033" si="178">I1033</f>
        <v>1899.057</v>
      </c>
      <c r="J1032" s="22">
        <f t="shared" si="178"/>
        <v>1899.057</v>
      </c>
    </row>
    <row r="1033" spans="1:12" ht="48">
      <c r="A1033" s="11"/>
      <c r="B1033" s="7">
        <v>745</v>
      </c>
      <c r="C1033" s="8" t="s">
        <v>193</v>
      </c>
      <c r="D1033" s="8" t="s">
        <v>159</v>
      </c>
      <c r="E1033" s="29" t="s">
        <v>369</v>
      </c>
      <c r="F1033" s="24" t="s">
        <v>182</v>
      </c>
      <c r="G1033" s="25" t="s">
        <v>183</v>
      </c>
      <c r="H1033" s="22">
        <f>H1034</f>
        <v>1899.057</v>
      </c>
      <c r="I1033" s="22">
        <f t="shared" si="178"/>
        <v>1899.057</v>
      </c>
      <c r="J1033" s="22">
        <f t="shared" si="178"/>
        <v>1899.057</v>
      </c>
      <c r="K1033" s="22">
        <f t="shared" si="178"/>
        <v>0</v>
      </c>
      <c r="L1033" s="22">
        <f t="shared" si="178"/>
        <v>0</v>
      </c>
    </row>
    <row r="1034" spans="1:12" ht="24">
      <c r="A1034" s="11"/>
      <c r="B1034" s="7">
        <v>745</v>
      </c>
      <c r="C1034" s="8" t="s">
        <v>193</v>
      </c>
      <c r="D1034" s="8" t="s">
        <v>159</v>
      </c>
      <c r="E1034" s="29" t="s">
        <v>369</v>
      </c>
      <c r="F1034" s="7" t="s">
        <v>184</v>
      </c>
      <c r="G1034" s="6" t="s">
        <v>185</v>
      </c>
      <c r="H1034" s="22">
        <v>1899.057</v>
      </c>
      <c r="I1034" s="22">
        <v>1899.057</v>
      </c>
      <c r="J1034" s="22">
        <v>1899.057</v>
      </c>
    </row>
    <row r="1035" spans="1:12" ht="60">
      <c r="A1035" s="11"/>
      <c r="B1035" s="7">
        <v>745</v>
      </c>
      <c r="C1035" s="8" t="s">
        <v>193</v>
      </c>
      <c r="D1035" s="8" t="s">
        <v>159</v>
      </c>
      <c r="E1035" s="35" t="s">
        <v>377</v>
      </c>
      <c r="F1035" s="7"/>
      <c r="G1035" s="6" t="s">
        <v>378</v>
      </c>
      <c r="H1035" s="53">
        <f>H1036+H1039+H1042+H1045+H1048+H1051+H1054</f>
        <v>84595.157000000007</v>
      </c>
      <c r="I1035" s="53">
        <f>I1036+I1039+I1042+I1045+I1048+I1051+I1054</f>
        <v>24960</v>
      </c>
      <c r="J1035" s="53">
        <f>J1036+J1039+J1042+J1045+J1048+J1051+J1054</f>
        <v>11460</v>
      </c>
    </row>
    <row r="1036" spans="1:12" ht="72">
      <c r="A1036" s="11"/>
      <c r="B1036" s="7">
        <v>745</v>
      </c>
      <c r="C1036" s="8" t="s">
        <v>193</v>
      </c>
      <c r="D1036" s="8" t="s">
        <v>159</v>
      </c>
      <c r="E1036" s="35" t="s">
        <v>381</v>
      </c>
      <c r="F1036" s="7"/>
      <c r="G1036" s="50" t="s">
        <v>382</v>
      </c>
      <c r="H1036" s="54">
        <f t="shared" ref="H1036:J1037" si="179">H1037</f>
        <v>1071.7449999999999</v>
      </c>
      <c r="I1036" s="55">
        <f t="shared" si="179"/>
        <v>0</v>
      </c>
      <c r="J1036" s="55">
        <f t="shared" si="179"/>
        <v>0</v>
      </c>
    </row>
    <row r="1037" spans="1:12" ht="48">
      <c r="A1037" s="11"/>
      <c r="B1037" s="7">
        <v>745</v>
      </c>
      <c r="C1037" s="8" t="s">
        <v>193</v>
      </c>
      <c r="D1037" s="8" t="s">
        <v>159</v>
      </c>
      <c r="E1037" s="35" t="s">
        <v>381</v>
      </c>
      <c r="F1037" s="24" t="s">
        <v>182</v>
      </c>
      <c r="G1037" s="25" t="s">
        <v>183</v>
      </c>
      <c r="H1037" s="54">
        <f t="shared" si="179"/>
        <v>1071.7449999999999</v>
      </c>
      <c r="I1037" s="55">
        <f t="shared" si="179"/>
        <v>0</v>
      </c>
      <c r="J1037" s="55">
        <f t="shared" si="179"/>
        <v>0</v>
      </c>
    </row>
    <row r="1038" spans="1:12" ht="60">
      <c r="A1038" s="11"/>
      <c r="B1038" s="7">
        <v>745</v>
      </c>
      <c r="C1038" s="8" t="s">
        <v>193</v>
      </c>
      <c r="D1038" s="8" t="s">
        <v>159</v>
      </c>
      <c r="E1038" s="35" t="s">
        <v>381</v>
      </c>
      <c r="F1038" s="7">
        <v>243</v>
      </c>
      <c r="G1038" s="6" t="s">
        <v>383</v>
      </c>
      <c r="H1038" s="54">
        <v>1071.7449999999999</v>
      </c>
      <c r="I1038" s="55">
        <v>0</v>
      </c>
      <c r="J1038" s="55">
        <v>0</v>
      </c>
    </row>
    <row r="1039" spans="1:12" ht="72">
      <c r="A1039" s="11"/>
      <c r="B1039" s="7">
        <v>745</v>
      </c>
      <c r="C1039" s="8" t="s">
        <v>193</v>
      </c>
      <c r="D1039" s="8" t="s">
        <v>159</v>
      </c>
      <c r="E1039" s="35" t="s">
        <v>384</v>
      </c>
      <c r="F1039" s="7"/>
      <c r="G1039" s="6" t="s">
        <v>385</v>
      </c>
      <c r="H1039" s="54">
        <f>H1040</f>
        <v>3666.6669999999999</v>
      </c>
      <c r="I1039" s="54">
        <f>I1040</f>
        <v>13500</v>
      </c>
      <c r="J1039" s="54">
        <f>J1040</f>
        <v>0</v>
      </c>
    </row>
    <row r="1040" spans="1:12" ht="48">
      <c r="A1040" s="11"/>
      <c r="B1040" s="7">
        <v>745</v>
      </c>
      <c r="C1040" s="8" t="s">
        <v>193</v>
      </c>
      <c r="D1040" s="8" t="s">
        <v>159</v>
      </c>
      <c r="E1040" s="35" t="s">
        <v>384</v>
      </c>
      <c r="F1040" s="7">
        <v>400</v>
      </c>
      <c r="G1040" s="6" t="s">
        <v>371</v>
      </c>
      <c r="H1040" s="54">
        <f>H1041</f>
        <v>3666.6669999999999</v>
      </c>
      <c r="I1040" s="54">
        <v>13500</v>
      </c>
      <c r="J1040" s="54">
        <v>0</v>
      </c>
    </row>
    <row r="1041" spans="1:10" ht="72">
      <c r="A1041" s="11"/>
      <c r="B1041" s="7">
        <v>745</v>
      </c>
      <c r="C1041" s="8" t="s">
        <v>193</v>
      </c>
      <c r="D1041" s="8" t="s">
        <v>159</v>
      </c>
      <c r="E1041" s="35" t="s">
        <v>384</v>
      </c>
      <c r="F1041" s="7">
        <v>414</v>
      </c>
      <c r="G1041" s="6" t="s">
        <v>372</v>
      </c>
      <c r="H1041" s="54">
        <v>3666.6669999999999</v>
      </c>
      <c r="I1041" s="54">
        <v>0</v>
      </c>
      <c r="J1041" s="54">
        <v>0</v>
      </c>
    </row>
    <row r="1042" spans="1:10" ht="36">
      <c r="A1042" s="11"/>
      <c r="B1042" s="7">
        <v>745</v>
      </c>
      <c r="C1042" s="8" t="s">
        <v>193</v>
      </c>
      <c r="D1042" s="8" t="s">
        <v>159</v>
      </c>
      <c r="E1042" s="35" t="s">
        <v>386</v>
      </c>
      <c r="F1042" s="7"/>
      <c r="G1042" s="6" t="s">
        <v>387</v>
      </c>
      <c r="H1042" s="54">
        <f t="shared" ref="H1042:J1043" si="180">H1043</f>
        <v>1130.624</v>
      </c>
      <c r="I1042" s="54">
        <f t="shared" si="180"/>
        <v>0</v>
      </c>
      <c r="J1042" s="54">
        <f t="shared" si="180"/>
        <v>0</v>
      </c>
    </row>
    <row r="1043" spans="1:10" ht="48">
      <c r="A1043" s="11"/>
      <c r="B1043" s="7">
        <v>745</v>
      </c>
      <c r="C1043" s="8" t="s">
        <v>193</v>
      </c>
      <c r="D1043" s="8" t="s">
        <v>159</v>
      </c>
      <c r="E1043" s="35" t="s">
        <v>386</v>
      </c>
      <c r="F1043" s="24" t="s">
        <v>182</v>
      </c>
      <c r="G1043" s="25" t="s">
        <v>183</v>
      </c>
      <c r="H1043" s="54">
        <f t="shared" si="180"/>
        <v>1130.624</v>
      </c>
      <c r="I1043" s="54">
        <f t="shared" si="180"/>
        <v>0</v>
      </c>
      <c r="J1043" s="54">
        <f t="shared" si="180"/>
        <v>0</v>
      </c>
    </row>
    <row r="1044" spans="1:10" ht="24">
      <c r="A1044" s="11"/>
      <c r="B1044" s="7">
        <v>745</v>
      </c>
      <c r="C1044" s="8" t="s">
        <v>193</v>
      </c>
      <c r="D1044" s="8" t="s">
        <v>159</v>
      </c>
      <c r="E1044" s="35" t="s">
        <v>386</v>
      </c>
      <c r="F1044" s="7" t="s">
        <v>184</v>
      </c>
      <c r="G1044" s="6" t="s">
        <v>185</v>
      </c>
      <c r="H1044" s="54">
        <v>1130.624</v>
      </c>
      <c r="I1044" s="55">
        <v>0</v>
      </c>
      <c r="J1044" s="55">
        <v>0</v>
      </c>
    </row>
    <row r="1045" spans="1:10" ht="72">
      <c r="A1045" s="11"/>
      <c r="B1045" s="7">
        <v>745</v>
      </c>
      <c r="C1045" s="8" t="s">
        <v>193</v>
      </c>
      <c r="D1045" s="8" t="s">
        <v>159</v>
      </c>
      <c r="E1045" s="35" t="s">
        <v>388</v>
      </c>
      <c r="F1045" s="7"/>
      <c r="G1045" s="6" t="s">
        <v>389</v>
      </c>
      <c r="H1045" s="54">
        <f t="shared" ref="H1045:J1046" si="181">H1046</f>
        <v>35849.036999999997</v>
      </c>
      <c r="I1045" s="54">
        <f t="shared" si="181"/>
        <v>0</v>
      </c>
      <c r="J1045" s="54">
        <f t="shared" si="181"/>
        <v>0</v>
      </c>
    </row>
    <row r="1046" spans="1:10" ht="48">
      <c r="A1046" s="11"/>
      <c r="B1046" s="7">
        <v>745</v>
      </c>
      <c r="C1046" s="8" t="s">
        <v>193</v>
      </c>
      <c r="D1046" s="8" t="s">
        <v>159</v>
      </c>
      <c r="E1046" s="35" t="s">
        <v>388</v>
      </c>
      <c r="F1046" s="24" t="s">
        <v>182</v>
      </c>
      <c r="G1046" s="25" t="s">
        <v>183</v>
      </c>
      <c r="H1046" s="54">
        <f t="shared" si="181"/>
        <v>35849.036999999997</v>
      </c>
      <c r="I1046" s="54">
        <f t="shared" si="181"/>
        <v>0</v>
      </c>
      <c r="J1046" s="54">
        <f t="shared" si="181"/>
        <v>0</v>
      </c>
    </row>
    <row r="1047" spans="1:10" ht="60">
      <c r="A1047" s="11"/>
      <c r="B1047" s="7">
        <v>745</v>
      </c>
      <c r="C1047" s="8" t="s">
        <v>193</v>
      </c>
      <c r="D1047" s="8" t="s">
        <v>159</v>
      </c>
      <c r="E1047" s="35" t="s">
        <v>388</v>
      </c>
      <c r="F1047" s="7">
        <v>243</v>
      </c>
      <c r="G1047" s="6" t="s">
        <v>383</v>
      </c>
      <c r="H1047" s="54">
        <v>35849.036999999997</v>
      </c>
      <c r="I1047" s="55">
        <v>0</v>
      </c>
      <c r="J1047" s="55">
        <v>0</v>
      </c>
    </row>
    <row r="1048" spans="1:10" ht="60">
      <c r="A1048" s="11"/>
      <c r="B1048" s="7">
        <v>745</v>
      </c>
      <c r="C1048" s="8" t="s">
        <v>193</v>
      </c>
      <c r="D1048" s="8" t="s">
        <v>159</v>
      </c>
      <c r="E1048" s="35" t="s">
        <v>390</v>
      </c>
      <c r="F1048" s="7"/>
      <c r="G1048" s="6" t="s">
        <v>391</v>
      </c>
      <c r="H1048" s="54">
        <f t="shared" ref="H1048:J1049" si="182">H1049</f>
        <v>9123.0840000000007</v>
      </c>
      <c r="I1048" s="54">
        <f t="shared" si="182"/>
        <v>0</v>
      </c>
      <c r="J1048" s="54">
        <f t="shared" si="182"/>
        <v>0</v>
      </c>
    </row>
    <row r="1049" spans="1:10" ht="48">
      <c r="A1049" s="11"/>
      <c r="B1049" s="7">
        <v>745</v>
      </c>
      <c r="C1049" s="8" t="s">
        <v>193</v>
      </c>
      <c r="D1049" s="8" t="s">
        <v>159</v>
      </c>
      <c r="E1049" s="35" t="s">
        <v>390</v>
      </c>
      <c r="F1049" s="24" t="s">
        <v>182</v>
      </c>
      <c r="G1049" s="25" t="s">
        <v>183</v>
      </c>
      <c r="H1049" s="54">
        <f t="shared" si="182"/>
        <v>9123.0840000000007</v>
      </c>
      <c r="I1049" s="54">
        <f t="shared" si="182"/>
        <v>0</v>
      </c>
      <c r="J1049" s="54">
        <f t="shared" si="182"/>
        <v>0</v>
      </c>
    </row>
    <row r="1050" spans="1:10" ht="60">
      <c r="A1050" s="11"/>
      <c r="B1050" s="7">
        <v>745</v>
      </c>
      <c r="C1050" s="8" t="s">
        <v>193</v>
      </c>
      <c r="D1050" s="8" t="s">
        <v>159</v>
      </c>
      <c r="E1050" s="35" t="s">
        <v>390</v>
      </c>
      <c r="F1050" s="7">
        <v>243</v>
      </c>
      <c r="G1050" s="6" t="s">
        <v>383</v>
      </c>
      <c r="H1050" s="54">
        <v>9123.0840000000007</v>
      </c>
      <c r="I1050" s="55">
        <v>0</v>
      </c>
      <c r="J1050" s="55">
        <v>0</v>
      </c>
    </row>
    <row r="1051" spans="1:10" ht="24">
      <c r="A1051" s="11"/>
      <c r="B1051" s="7">
        <v>745</v>
      </c>
      <c r="C1051" s="8" t="s">
        <v>193</v>
      </c>
      <c r="D1051" s="8" t="s">
        <v>159</v>
      </c>
      <c r="E1051" s="35" t="s">
        <v>392</v>
      </c>
      <c r="F1051" s="7"/>
      <c r="G1051" s="6" t="s">
        <v>305</v>
      </c>
      <c r="H1051" s="54">
        <f>H1052</f>
        <v>21805</v>
      </c>
      <c r="I1051" s="54">
        <f t="shared" ref="I1051:J1055" si="183">I1052</f>
        <v>11460</v>
      </c>
      <c r="J1051" s="54">
        <f t="shared" si="183"/>
        <v>11460</v>
      </c>
    </row>
    <row r="1052" spans="1:10" ht="48">
      <c r="A1052" s="11"/>
      <c r="B1052" s="7">
        <v>745</v>
      </c>
      <c r="C1052" s="8" t="s">
        <v>193</v>
      </c>
      <c r="D1052" s="8" t="s">
        <v>159</v>
      </c>
      <c r="E1052" s="35" t="s">
        <v>392</v>
      </c>
      <c r="F1052" s="24" t="s">
        <v>182</v>
      </c>
      <c r="G1052" s="25" t="s">
        <v>183</v>
      </c>
      <c r="H1052" s="54">
        <f>H1053</f>
        <v>21805</v>
      </c>
      <c r="I1052" s="54">
        <f t="shared" si="183"/>
        <v>11460</v>
      </c>
      <c r="J1052" s="54">
        <f t="shared" si="183"/>
        <v>11460</v>
      </c>
    </row>
    <row r="1053" spans="1:10" ht="24">
      <c r="A1053" s="11"/>
      <c r="B1053" s="7">
        <v>745</v>
      </c>
      <c r="C1053" s="8" t="s">
        <v>193</v>
      </c>
      <c r="D1053" s="8" t="s">
        <v>159</v>
      </c>
      <c r="E1053" s="35" t="s">
        <v>392</v>
      </c>
      <c r="F1053" s="7" t="s">
        <v>184</v>
      </c>
      <c r="G1053" s="6" t="s">
        <v>185</v>
      </c>
      <c r="H1053" s="54">
        <v>21805</v>
      </c>
      <c r="I1053" s="55">
        <v>11460</v>
      </c>
      <c r="J1053" s="54">
        <v>11460</v>
      </c>
    </row>
    <row r="1054" spans="1:10" ht="48">
      <c r="A1054" s="11"/>
      <c r="B1054" s="7">
        <v>745</v>
      </c>
      <c r="C1054" s="8" t="s">
        <v>193</v>
      </c>
      <c r="D1054" s="8" t="s">
        <v>159</v>
      </c>
      <c r="E1054" s="35" t="s">
        <v>56</v>
      </c>
      <c r="F1054" s="7"/>
      <c r="G1054" s="6" t="s">
        <v>91</v>
      </c>
      <c r="H1054" s="54">
        <f>H1055</f>
        <v>11949</v>
      </c>
      <c r="I1054" s="54">
        <f t="shared" si="183"/>
        <v>0</v>
      </c>
      <c r="J1054" s="54">
        <f t="shared" si="183"/>
        <v>0</v>
      </c>
    </row>
    <row r="1055" spans="1:10" ht="48">
      <c r="A1055" s="11"/>
      <c r="B1055" s="7">
        <v>745</v>
      </c>
      <c r="C1055" s="8" t="s">
        <v>193</v>
      </c>
      <c r="D1055" s="8" t="s">
        <v>159</v>
      </c>
      <c r="E1055" s="35" t="s">
        <v>56</v>
      </c>
      <c r="F1055" s="24" t="s">
        <v>182</v>
      </c>
      <c r="G1055" s="25" t="s">
        <v>183</v>
      </c>
      <c r="H1055" s="54">
        <f>H1056</f>
        <v>11949</v>
      </c>
      <c r="I1055" s="54">
        <f t="shared" si="183"/>
        <v>0</v>
      </c>
      <c r="J1055" s="54">
        <f t="shared" si="183"/>
        <v>0</v>
      </c>
    </row>
    <row r="1056" spans="1:10" ht="24">
      <c r="A1056" s="11"/>
      <c r="B1056" s="7">
        <v>745</v>
      </c>
      <c r="C1056" s="8" t="s">
        <v>193</v>
      </c>
      <c r="D1056" s="8" t="s">
        <v>159</v>
      </c>
      <c r="E1056" s="35" t="s">
        <v>56</v>
      </c>
      <c r="F1056" s="7" t="s">
        <v>184</v>
      </c>
      <c r="G1056" s="6" t="s">
        <v>185</v>
      </c>
      <c r="H1056" s="54">
        <v>11949</v>
      </c>
      <c r="I1056" s="55">
        <v>0</v>
      </c>
      <c r="J1056" s="55">
        <v>0</v>
      </c>
    </row>
    <row r="1057" spans="1:10" ht="48">
      <c r="A1057" s="7"/>
      <c r="B1057" s="7">
        <v>745</v>
      </c>
      <c r="C1057" s="15" t="s">
        <v>193</v>
      </c>
      <c r="D1057" s="15" t="s">
        <v>193</v>
      </c>
      <c r="E1057" s="63"/>
      <c r="F1057" s="64"/>
      <c r="G1057" s="65" t="s">
        <v>441</v>
      </c>
      <c r="H1057" s="66">
        <f t="shared" ref="H1057:J1059" si="184">H1058</f>
        <v>28990.754999999997</v>
      </c>
      <c r="I1057" s="66">
        <f t="shared" si="184"/>
        <v>28990.754999999997</v>
      </c>
      <c r="J1057" s="66">
        <f t="shared" si="184"/>
        <v>28990.754999999997</v>
      </c>
    </row>
    <row r="1058" spans="1:10" ht="96">
      <c r="A1058" s="7"/>
      <c r="B1058" s="7">
        <v>745</v>
      </c>
      <c r="C1058" s="8" t="s">
        <v>193</v>
      </c>
      <c r="D1058" s="16" t="s">
        <v>193</v>
      </c>
      <c r="E1058" s="39" t="s">
        <v>356</v>
      </c>
      <c r="F1058" s="19"/>
      <c r="G1058" s="20" t="s">
        <v>442</v>
      </c>
      <c r="H1058" s="67">
        <f t="shared" si="184"/>
        <v>28990.754999999997</v>
      </c>
      <c r="I1058" s="67">
        <f t="shared" si="184"/>
        <v>28990.754999999997</v>
      </c>
      <c r="J1058" s="67">
        <f t="shared" si="184"/>
        <v>28990.754999999997</v>
      </c>
    </row>
    <row r="1059" spans="1:10" ht="24">
      <c r="A1059" s="7"/>
      <c r="B1059" s="7">
        <v>745</v>
      </c>
      <c r="C1059" s="8" t="s">
        <v>193</v>
      </c>
      <c r="D1059" s="8" t="s">
        <v>193</v>
      </c>
      <c r="E1059" s="8" t="s">
        <v>443</v>
      </c>
      <c r="F1059" s="7"/>
      <c r="G1059" s="6" t="s">
        <v>164</v>
      </c>
      <c r="H1059" s="54">
        <f t="shared" si="184"/>
        <v>28990.754999999997</v>
      </c>
      <c r="I1059" s="54">
        <f t="shared" si="184"/>
        <v>28990.754999999997</v>
      </c>
      <c r="J1059" s="54">
        <f t="shared" si="184"/>
        <v>28990.754999999997</v>
      </c>
    </row>
    <row r="1060" spans="1:10" ht="36">
      <c r="A1060" s="7"/>
      <c r="B1060" s="7">
        <v>745</v>
      </c>
      <c r="C1060" s="8" t="s">
        <v>193</v>
      </c>
      <c r="D1060" s="8" t="s">
        <v>193</v>
      </c>
      <c r="E1060" s="29" t="s">
        <v>444</v>
      </c>
      <c r="F1060" s="7"/>
      <c r="G1060" s="6" t="s">
        <v>166</v>
      </c>
      <c r="H1060" s="54">
        <f>H1061+H1068+H1072</f>
        <v>28990.754999999997</v>
      </c>
      <c r="I1060" s="54">
        <f>I1061+I1068+I1072</f>
        <v>28990.754999999997</v>
      </c>
      <c r="J1060" s="54">
        <f>J1061+J1068+J1072</f>
        <v>28990.754999999997</v>
      </c>
    </row>
    <row r="1061" spans="1:10" ht="84">
      <c r="A1061" s="7"/>
      <c r="B1061" s="7">
        <v>745</v>
      </c>
      <c r="C1061" s="8" t="s">
        <v>193</v>
      </c>
      <c r="D1061" s="8" t="s">
        <v>193</v>
      </c>
      <c r="E1061" s="23" t="s">
        <v>445</v>
      </c>
      <c r="F1061" s="7"/>
      <c r="G1061" s="6" t="s">
        <v>252</v>
      </c>
      <c r="H1061" s="54">
        <f>H1062+H1066</f>
        <v>11248.974</v>
      </c>
      <c r="I1061" s="54">
        <f>I1062+I1066</f>
        <v>11248.974</v>
      </c>
      <c r="J1061" s="54">
        <f>J1062+J1066</f>
        <v>11248.974</v>
      </c>
    </row>
    <row r="1062" spans="1:10" ht="132">
      <c r="A1062" s="7"/>
      <c r="B1062" s="7">
        <v>745</v>
      </c>
      <c r="C1062" s="8" t="s">
        <v>193</v>
      </c>
      <c r="D1062" s="8" t="s">
        <v>193</v>
      </c>
      <c r="E1062" s="29" t="s">
        <v>445</v>
      </c>
      <c r="F1062" s="24" t="s">
        <v>169</v>
      </c>
      <c r="G1062" s="25" t="s">
        <v>170</v>
      </c>
      <c r="H1062" s="54">
        <f>H1063+H1064+H1065</f>
        <v>10943.710000000001</v>
      </c>
      <c r="I1062" s="54">
        <f>I1063+I1064+I1065</f>
        <v>10943.710000000001</v>
      </c>
      <c r="J1062" s="54">
        <f>J1063+J1064+J1065</f>
        <v>10943.710000000001</v>
      </c>
    </row>
    <row r="1063" spans="1:10" ht="36">
      <c r="A1063" s="7"/>
      <c r="B1063" s="7">
        <v>745</v>
      </c>
      <c r="C1063" s="8" t="s">
        <v>193</v>
      </c>
      <c r="D1063" s="8" t="s">
        <v>193</v>
      </c>
      <c r="E1063" s="29" t="s">
        <v>445</v>
      </c>
      <c r="F1063" s="26" t="s">
        <v>171</v>
      </c>
      <c r="G1063" s="27" t="s">
        <v>172</v>
      </c>
      <c r="H1063" s="54">
        <v>6605.3069999999998</v>
      </c>
      <c r="I1063" s="54">
        <v>6605.3069999999998</v>
      </c>
      <c r="J1063" s="54">
        <v>6605.3069999999998</v>
      </c>
    </row>
    <row r="1064" spans="1:10" ht="60">
      <c r="A1064" s="7"/>
      <c r="B1064" s="7">
        <v>745</v>
      </c>
      <c r="C1064" s="8" t="s">
        <v>193</v>
      </c>
      <c r="D1064" s="8" t="s">
        <v>193</v>
      </c>
      <c r="E1064" s="29" t="s">
        <v>445</v>
      </c>
      <c r="F1064" s="26" t="s">
        <v>173</v>
      </c>
      <c r="G1064" s="27" t="s">
        <v>174</v>
      </c>
      <c r="H1064" s="54">
        <v>1800</v>
      </c>
      <c r="I1064" s="54">
        <v>1800</v>
      </c>
      <c r="J1064" s="54">
        <v>1800</v>
      </c>
    </row>
    <row r="1065" spans="1:10" ht="84">
      <c r="A1065" s="7"/>
      <c r="B1065" s="7">
        <v>745</v>
      </c>
      <c r="C1065" s="8" t="s">
        <v>193</v>
      </c>
      <c r="D1065" s="8" t="s">
        <v>193</v>
      </c>
      <c r="E1065" s="29" t="s">
        <v>445</v>
      </c>
      <c r="F1065" s="26">
        <v>129</v>
      </c>
      <c r="G1065" s="27" t="s">
        <v>175</v>
      </c>
      <c r="H1065" s="54">
        <v>2538.4029999999998</v>
      </c>
      <c r="I1065" s="54">
        <v>2538.4029999999998</v>
      </c>
      <c r="J1065" s="54">
        <v>2538.4029999999998</v>
      </c>
    </row>
    <row r="1066" spans="1:10" ht="48">
      <c r="A1066" s="7"/>
      <c r="B1066" s="7">
        <v>745</v>
      </c>
      <c r="C1066" s="8" t="s">
        <v>193</v>
      </c>
      <c r="D1066" s="8" t="s">
        <v>193</v>
      </c>
      <c r="E1066" s="29" t="s">
        <v>445</v>
      </c>
      <c r="F1066" s="24" t="s">
        <v>182</v>
      </c>
      <c r="G1066" s="25" t="s">
        <v>183</v>
      </c>
      <c r="H1066" s="22">
        <f>H1067</f>
        <v>305.26400000000001</v>
      </c>
      <c r="I1066" s="22">
        <f>I1067</f>
        <v>305.26400000000001</v>
      </c>
      <c r="J1066" s="22">
        <f>J1067</f>
        <v>305.26400000000001</v>
      </c>
    </row>
    <row r="1067" spans="1:10" ht="24">
      <c r="A1067" s="7"/>
      <c r="B1067" s="7">
        <v>745</v>
      </c>
      <c r="C1067" s="8" t="s">
        <v>193</v>
      </c>
      <c r="D1067" s="8" t="s">
        <v>193</v>
      </c>
      <c r="E1067" s="29" t="s">
        <v>445</v>
      </c>
      <c r="F1067" s="7" t="s">
        <v>184</v>
      </c>
      <c r="G1067" s="6" t="s">
        <v>185</v>
      </c>
      <c r="H1067" s="22">
        <v>305.26400000000001</v>
      </c>
      <c r="I1067" s="22">
        <v>305.26400000000001</v>
      </c>
      <c r="J1067" s="22">
        <v>305.26400000000001</v>
      </c>
    </row>
    <row r="1068" spans="1:10" ht="84">
      <c r="A1068" s="7"/>
      <c r="B1068" s="7">
        <v>745</v>
      </c>
      <c r="C1068" s="8" t="s">
        <v>193</v>
      </c>
      <c r="D1068" s="8" t="s">
        <v>193</v>
      </c>
      <c r="E1068" s="29" t="s">
        <v>446</v>
      </c>
      <c r="F1068" s="26"/>
      <c r="G1068" s="27" t="s">
        <v>192</v>
      </c>
      <c r="H1068" s="54">
        <f>H1069</f>
        <v>8436.9599999999991</v>
      </c>
      <c r="I1068" s="54">
        <f>I1069</f>
        <v>8436.9599999999991</v>
      </c>
      <c r="J1068" s="54">
        <f>J1069</f>
        <v>8436.9599999999991</v>
      </c>
    </row>
    <row r="1069" spans="1:10" ht="132">
      <c r="A1069" s="7"/>
      <c r="B1069" s="7">
        <v>745</v>
      </c>
      <c r="C1069" s="8" t="s">
        <v>193</v>
      </c>
      <c r="D1069" s="8" t="s">
        <v>193</v>
      </c>
      <c r="E1069" s="29" t="s">
        <v>446</v>
      </c>
      <c r="F1069" s="24" t="s">
        <v>169</v>
      </c>
      <c r="G1069" s="25" t="s">
        <v>170</v>
      </c>
      <c r="H1069" s="54">
        <f>H1070+H1071</f>
        <v>8436.9599999999991</v>
      </c>
      <c r="I1069" s="54">
        <f>I1070+I1071</f>
        <v>8436.9599999999991</v>
      </c>
      <c r="J1069" s="54">
        <f>J1070+J1071</f>
        <v>8436.9599999999991</v>
      </c>
    </row>
    <row r="1070" spans="1:10" ht="36">
      <c r="A1070" s="7"/>
      <c r="B1070" s="7">
        <v>745</v>
      </c>
      <c r="C1070" s="8" t="s">
        <v>193</v>
      </c>
      <c r="D1070" s="8" t="s">
        <v>193</v>
      </c>
      <c r="E1070" s="29" t="s">
        <v>446</v>
      </c>
      <c r="F1070" s="26" t="s">
        <v>171</v>
      </c>
      <c r="G1070" s="27" t="s">
        <v>172</v>
      </c>
      <c r="H1070" s="54">
        <v>6480</v>
      </c>
      <c r="I1070" s="54">
        <v>6480</v>
      </c>
      <c r="J1070" s="54">
        <v>6480</v>
      </c>
    </row>
    <row r="1071" spans="1:10" ht="84">
      <c r="A1071" s="7"/>
      <c r="B1071" s="7">
        <v>745</v>
      </c>
      <c r="C1071" s="8" t="s">
        <v>193</v>
      </c>
      <c r="D1071" s="8" t="s">
        <v>193</v>
      </c>
      <c r="E1071" s="29" t="s">
        <v>446</v>
      </c>
      <c r="F1071" s="26">
        <v>129</v>
      </c>
      <c r="G1071" s="27" t="s">
        <v>175</v>
      </c>
      <c r="H1071" s="54">
        <v>1956.96</v>
      </c>
      <c r="I1071" s="54">
        <v>1956.96</v>
      </c>
      <c r="J1071" s="54">
        <v>1956.96</v>
      </c>
    </row>
    <row r="1072" spans="1:10" ht="36">
      <c r="A1072" s="7"/>
      <c r="B1072" s="7">
        <v>745</v>
      </c>
      <c r="C1072" s="8" t="s">
        <v>193</v>
      </c>
      <c r="D1072" s="8" t="s">
        <v>193</v>
      </c>
      <c r="E1072" s="29" t="s">
        <v>15</v>
      </c>
      <c r="F1072" s="26"/>
      <c r="G1072" s="32" t="s">
        <v>216</v>
      </c>
      <c r="H1072" s="54">
        <f>H1073+H1076</f>
        <v>9304.8209999999981</v>
      </c>
      <c r="I1072" s="54">
        <f>I1073+I1076</f>
        <v>9304.8209999999981</v>
      </c>
      <c r="J1072" s="54">
        <f>J1073+J1076</f>
        <v>9304.8209999999981</v>
      </c>
    </row>
    <row r="1073" spans="1:10" ht="132">
      <c r="A1073" s="7"/>
      <c r="B1073" s="7">
        <v>745</v>
      </c>
      <c r="C1073" s="8" t="s">
        <v>193</v>
      </c>
      <c r="D1073" s="8" t="s">
        <v>193</v>
      </c>
      <c r="E1073" s="29" t="s">
        <v>15</v>
      </c>
      <c r="F1073" s="24" t="s">
        <v>169</v>
      </c>
      <c r="G1073" s="25" t="s">
        <v>170</v>
      </c>
      <c r="H1073" s="54">
        <f>H1074+H1075</f>
        <v>9061.9409999999989</v>
      </c>
      <c r="I1073" s="54">
        <f>I1074+I1075</f>
        <v>9061.9409999999989</v>
      </c>
      <c r="J1073" s="54">
        <f>J1074+J1075</f>
        <v>9061.9409999999989</v>
      </c>
    </row>
    <row r="1074" spans="1:10" ht="24">
      <c r="A1074" s="7"/>
      <c r="B1074" s="7">
        <v>745</v>
      </c>
      <c r="C1074" s="8" t="s">
        <v>193</v>
      </c>
      <c r="D1074" s="8" t="s">
        <v>193</v>
      </c>
      <c r="E1074" s="29" t="s">
        <v>15</v>
      </c>
      <c r="F1074" s="26" t="s">
        <v>217</v>
      </c>
      <c r="G1074" s="27" t="s">
        <v>218</v>
      </c>
      <c r="H1074" s="54">
        <v>6960.0159999999996</v>
      </c>
      <c r="I1074" s="54">
        <v>6960.0159999999996</v>
      </c>
      <c r="J1074" s="54">
        <v>6960.0159999999996</v>
      </c>
    </row>
    <row r="1075" spans="1:10" ht="72">
      <c r="A1075" s="7"/>
      <c r="B1075" s="7">
        <v>745</v>
      </c>
      <c r="C1075" s="8" t="s">
        <v>193</v>
      </c>
      <c r="D1075" s="8" t="s">
        <v>193</v>
      </c>
      <c r="E1075" s="29" t="s">
        <v>15</v>
      </c>
      <c r="F1075" s="26">
        <v>119</v>
      </c>
      <c r="G1075" s="27" t="s">
        <v>220</v>
      </c>
      <c r="H1075" s="54">
        <v>2101.9250000000002</v>
      </c>
      <c r="I1075" s="54">
        <v>2101.9250000000002</v>
      </c>
      <c r="J1075" s="54">
        <v>2101.9250000000002</v>
      </c>
    </row>
    <row r="1076" spans="1:10" ht="48">
      <c r="A1076" s="7"/>
      <c r="B1076" s="7">
        <v>745</v>
      </c>
      <c r="C1076" s="8" t="s">
        <v>193</v>
      </c>
      <c r="D1076" s="8" t="s">
        <v>193</v>
      </c>
      <c r="E1076" s="29" t="s">
        <v>15</v>
      </c>
      <c r="F1076" s="24" t="s">
        <v>182</v>
      </c>
      <c r="G1076" s="25" t="s">
        <v>183</v>
      </c>
      <c r="H1076" s="22">
        <f>H1077</f>
        <v>242.88</v>
      </c>
      <c r="I1076" s="22">
        <f>I1077</f>
        <v>242.88</v>
      </c>
      <c r="J1076" s="22">
        <f>J1077</f>
        <v>242.88</v>
      </c>
    </row>
    <row r="1077" spans="1:10" ht="24">
      <c r="A1077" s="7"/>
      <c r="B1077" s="7">
        <v>745</v>
      </c>
      <c r="C1077" s="8" t="s">
        <v>193</v>
      </c>
      <c r="D1077" s="8" t="s">
        <v>193</v>
      </c>
      <c r="E1077" s="29" t="s">
        <v>15</v>
      </c>
      <c r="F1077" s="7" t="s">
        <v>184</v>
      </c>
      <c r="G1077" s="6" t="s">
        <v>185</v>
      </c>
      <c r="H1077" s="22">
        <v>242.88</v>
      </c>
      <c r="I1077" s="22">
        <v>242.88</v>
      </c>
      <c r="J1077" s="22">
        <v>242.88</v>
      </c>
    </row>
    <row r="1078" spans="1:10">
      <c r="A1078" s="7"/>
      <c r="B1078" s="7">
        <v>745</v>
      </c>
      <c r="C1078" s="11">
        <v>10</v>
      </c>
      <c r="D1078" s="45" t="s">
        <v>157</v>
      </c>
      <c r="E1078" s="45"/>
      <c r="F1078" s="11"/>
      <c r="G1078" s="12" t="s">
        <v>535</v>
      </c>
      <c r="H1078" s="13">
        <f>H1079+H1086</f>
        <v>4246.9430000000002</v>
      </c>
      <c r="I1078" s="13">
        <f>I1079+I1086</f>
        <v>4246.9430000000002</v>
      </c>
      <c r="J1078" s="13">
        <f>J1079+J1086</f>
        <v>4246.9430000000002</v>
      </c>
    </row>
    <row r="1079" spans="1:10" ht="24">
      <c r="A1079" s="7"/>
      <c r="B1079" s="7">
        <v>745</v>
      </c>
      <c r="C1079" s="28" t="s">
        <v>137</v>
      </c>
      <c r="D1079" s="28" t="s">
        <v>180</v>
      </c>
      <c r="E1079" s="15"/>
      <c r="F1079" s="28"/>
      <c r="G1079" s="17" t="s">
        <v>541</v>
      </c>
      <c r="H1079" s="22">
        <f t="shared" ref="H1079:H1084" si="185">H1080</f>
        <v>2</v>
      </c>
      <c r="I1079" s="22">
        <f>I1080</f>
        <v>2</v>
      </c>
      <c r="J1079" s="22">
        <f>J1080</f>
        <v>2</v>
      </c>
    </row>
    <row r="1080" spans="1:10" ht="96">
      <c r="A1080" s="7"/>
      <c r="B1080" s="7">
        <v>745</v>
      </c>
      <c r="C1080" s="7" t="s">
        <v>137</v>
      </c>
      <c r="D1080" s="7" t="s">
        <v>180</v>
      </c>
      <c r="E1080" s="39" t="s">
        <v>356</v>
      </c>
      <c r="F1080" s="19"/>
      <c r="G1080" s="20" t="s">
        <v>545</v>
      </c>
      <c r="H1080" s="22">
        <f t="shared" si="185"/>
        <v>2</v>
      </c>
      <c r="I1080" s="22">
        <f t="shared" ref="I1080:J1084" si="186">I1081</f>
        <v>2</v>
      </c>
      <c r="J1080" s="22">
        <f t="shared" si="186"/>
        <v>2</v>
      </c>
    </row>
    <row r="1081" spans="1:10" ht="84">
      <c r="A1081" s="7"/>
      <c r="B1081" s="7">
        <v>745</v>
      </c>
      <c r="C1081" s="7" t="s">
        <v>137</v>
      </c>
      <c r="D1081" s="7" t="s">
        <v>180</v>
      </c>
      <c r="E1081" s="35" t="s">
        <v>358</v>
      </c>
      <c r="F1081" s="7"/>
      <c r="G1081" s="6" t="s">
        <v>359</v>
      </c>
      <c r="H1081" s="22">
        <f t="shared" si="185"/>
        <v>2</v>
      </c>
      <c r="I1081" s="22">
        <f t="shared" si="186"/>
        <v>2</v>
      </c>
      <c r="J1081" s="22">
        <f t="shared" si="186"/>
        <v>2</v>
      </c>
    </row>
    <row r="1082" spans="1:10" ht="36">
      <c r="A1082" s="7"/>
      <c r="B1082" s="7">
        <v>745</v>
      </c>
      <c r="C1082" s="7" t="s">
        <v>137</v>
      </c>
      <c r="D1082" s="7" t="s">
        <v>180</v>
      </c>
      <c r="E1082" s="71" t="s">
        <v>546</v>
      </c>
      <c r="F1082" s="7"/>
      <c r="G1082" s="6" t="s">
        <v>547</v>
      </c>
      <c r="H1082" s="22">
        <f t="shared" si="185"/>
        <v>2</v>
      </c>
      <c r="I1082" s="22">
        <f t="shared" si="186"/>
        <v>2</v>
      </c>
      <c r="J1082" s="22">
        <f t="shared" si="186"/>
        <v>2</v>
      </c>
    </row>
    <row r="1083" spans="1:10" ht="48">
      <c r="A1083" s="7"/>
      <c r="B1083" s="7">
        <v>745</v>
      </c>
      <c r="C1083" s="7" t="s">
        <v>137</v>
      </c>
      <c r="D1083" s="7" t="s">
        <v>180</v>
      </c>
      <c r="E1083" s="35" t="s">
        <v>548</v>
      </c>
      <c r="F1083" s="7"/>
      <c r="G1083" s="6" t="s">
        <v>549</v>
      </c>
      <c r="H1083" s="22">
        <f t="shared" si="185"/>
        <v>2</v>
      </c>
      <c r="I1083" s="22">
        <f t="shared" si="186"/>
        <v>2</v>
      </c>
      <c r="J1083" s="22">
        <f t="shared" si="186"/>
        <v>2</v>
      </c>
    </row>
    <row r="1084" spans="1:10" ht="36">
      <c r="A1084" s="7"/>
      <c r="B1084" s="7">
        <v>745</v>
      </c>
      <c r="C1084" s="7" t="s">
        <v>137</v>
      </c>
      <c r="D1084" s="7" t="s">
        <v>180</v>
      </c>
      <c r="E1084" s="35" t="s">
        <v>548</v>
      </c>
      <c r="F1084" s="24" t="s">
        <v>539</v>
      </c>
      <c r="G1084" s="25" t="s">
        <v>186</v>
      </c>
      <c r="H1084" s="22">
        <f t="shared" si="185"/>
        <v>2</v>
      </c>
      <c r="I1084" s="22">
        <f t="shared" si="186"/>
        <v>2</v>
      </c>
      <c r="J1084" s="22">
        <f t="shared" si="186"/>
        <v>2</v>
      </c>
    </row>
    <row r="1085" spans="1:10" ht="24">
      <c r="A1085" s="7"/>
      <c r="B1085" s="7">
        <v>745</v>
      </c>
      <c r="C1085" s="7" t="s">
        <v>137</v>
      </c>
      <c r="D1085" s="7" t="s">
        <v>180</v>
      </c>
      <c r="E1085" s="35" t="s">
        <v>548</v>
      </c>
      <c r="F1085" s="7" t="s">
        <v>550</v>
      </c>
      <c r="G1085" s="6" t="s">
        <v>551</v>
      </c>
      <c r="H1085" s="22">
        <v>2</v>
      </c>
      <c r="I1085" s="34">
        <v>2</v>
      </c>
      <c r="J1085" s="34">
        <v>2</v>
      </c>
    </row>
    <row r="1086" spans="1:10" ht="24">
      <c r="A1086" s="7"/>
      <c r="B1086" s="7">
        <v>745</v>
      </c>
      <c r="C1086" s="28" t="s">
        <v>137</v>
      </c>
      <c r="D1086" s="28" t="s">
        <v>187</v>
      </c>
      <c r="E1086" s="72"/>
      <c r="F1086" s="73"/>
      <c r="G1086" s="48" t="s">
        <v>552</v>
      </c>
      <c r="H1086" s="22">
        <f t="shared" ref="H1086:H1091" si="187">H1087</f>
        <v>4244.9430000000002</v>
      </c>
      <c r="I1086" s="22">
        <f>I1087</f>
        <v>4244.9430000000002</v>
      </c>
      <c r="J1086" s="22">
        <f>J1087</f>
        <v>4244.9430000000002</v>
      </c>
    </row>
    <row r="1087" spans="1:10" ht="96">
      <c r="A1087" s="7"/>
      <c r="B1087" s="7">
        <v>745</v>
      </c>
      <c r="C1087" s="7" t="s">
        <v>137</v>
      </c>
      <c r="D1087" s="7" t="s">
        <v>187</v>
      </c>
      <c r="E1087" s="39" t="s">
        <v>356</v>
      </c>
      <c r="F1087" s="19"/>
      <c r="G1087" s="20" t="s">
        <v>545</v>
      </c>
      <c r="H1087" s="22">
        <f t="shared" si="187"/>
        <v>4244.9430000000002</v>
      </c>
      <c r="I1087" s="22">
        <f t="shared" ref="I1087:J1091" si="188">I1088</f>
        <v>4244.9430000000002</v>
      </c>
      <c r="J1087" s="22">
        <f t="shared" si="188"/>
        <v>4244.9430000000002</v>
      </c>
    </row>
    <row r="1088" spans="1:10" ht="84">
      <c r="A1088" s="7"/>
      <c r="B1088" s="7">
        <v>745</v>
      </c>
      <c r="C1088" s="7" t="s">
        <v>137</v>
      </c>
      <c r="D1088" s="7" t="s">
        <v>187</v>
      </c>
      <c r="E1088" s="35" t="s">
        <v>358</v>
      </c>
      <c r="F1088" s="7"/>
      <c r="G1088" s="6" t="s">
        <v>359</v>
      </c>
      <c r="H1088" s="22">
        <f t="shared" si="187"/>
        <v>4244.9430000000002</v>
      </c>
      <c r="I1088" s="22">
        <f t="shared" si="188"/>
        <v>4244.9430000000002</v>
      </c>
      <c r="J1088" s="22">
        <f t="shared" si="188"/>
        <v>4244.9430000000002</v>
      </c>
    </row>
    <row r="1089" spans="1:12" ht="36">
      <c r="A1089" s="7"/>
      <c r="B1089" s="7">
        <v>745</v>
      </c>
      <c r="C1089" s="7" t="s">
        <v>137</v>
      </c>
      <c r="D1089" s="7" t="s">
        <v>187</v>
      </c>
      <c r="E1089" s="71" t="s">
        <v>546</v>
      </c>
      <c r="F1089" s="7"/>
      <c r="G1089" s="6" t="s">
        <v>547</v>
      </c>
      <c r="H1089" s="22">
        <f t="shared" si="187"/>
        <v>4244.9430000000002</v>
      </c>
      <c r="I1089" s="22">
        <f t="shared" si="188"/>
        <v>4244.9430000000002</v>
      </c>
      <c r="J1089" s="22">
        <f t="shared" si="188"/>
        <v>4244.9430000000002</v>
      </c>
    </row>
    <row r="1090" spans="1:12" ht="84">
      <c r="A1090" s="7"/>
      <c r="B1090" s="7">
        <v>745</v>
      </c>
      <c r="C1090" s="7" t="s">
        <v>137</v>
      </c>
      <c r="D1090" s="7" t="s">
        <v>187</v>
      </c>
      <c r="E1090" s="35" t="s">
        <v>564</v>
      </c>
      <c r="F1090" s="7"/>
      <c r="G1090" s="6" t="s">
        <v>565</v>
      </c>
      <c r="H1090" s="22">
        <f t="shared" si="187"/>
        <v>4244.9430000000002</v>
      </c>
      <c r="I1090" s="22">
        <f t="shared" si="188"/>
        <v>4244.9430000000002</v>
      </c>
      <c r="J1090" s="22">
        <f t="shared" si="188"/>
        <v>4244.9430000000002</v>
      </c>
    </row>
    <row r="1091" spans="1:12" ht="36">
      <c r="A1091" s="7"/>
      <c r="B1091" s="7">
        <v>745</v>
      </c>
      <c r="C1091" s="7" t="s">
        <v>137</v>
      </c>
      <c r="D1091" s="7" t="s">
        <v>187</v>
      </c>
      <c r="E1091" s="35" t="s">
        <v>564</v>
      </c>
      <c r="F1091" s="24" t="s">
        <v>539</v>
      </c>
      <c r="G1091" s="25" t="s">
        <v>186</v>
      </c>
      <c r="H1091" s="22">
        <f t="shared" si="187"/>
        <v>4244.9430000000002</v>
      </c>
      <c r="I1091" s="22">
        <f t="shared" si="188"/>
        <v>4244.9430000000002</v>
      </c>
      <c r="J1091" s="22">
        <f t="shared" si="188"/>
        <v>4244.9430000000002</v>
      </c>
    </row>
    <row r="1092" spans="1:12" ht="24">
      <c r="A1092" s="7"/>
      <c r="B1092" s="7">
        <v>745</v>
      </c>
      <c r="C1092" s="7" t="s">
        <v>137</v>
      </c>
      <c r="D1092" s="7" t="s">
        <v>187</v>
      </c>
      <c r="E1092" s="35" t="s">
        <v>564</v>
      </c>
      <c r="F1092" s="7" t="s">
        <v>550</v>
      </c>
      <c r="G1092" s="6" t="s">
        <v>551</v>
      </c>
      <c r="H1092" s="22">
        <v>4244.9430000000002</v>
      </c>
      <c r="I1092" s="22">
        <v>4244.9430000000002</v>
      </c>
      <c r="J1092" s="22">
        <v>4244.9430000000002</v>
      </c>
    </row>
    <row r="1093" spans="1:12">
      <c r="A1093" s="7"/>
      <c r="B1093" s="11"/>
      <c r="C1093" s="7"/>
      <c r="D1093" s="7"/>
      <c r="E1093" s="8"/>
      <c r="F1093" s="7"/>
      <c r="G1093" s="12" t="s">
        <v>16</v>
      </c>
      <c r="H1093" s="13">
        <f>H1015+H891+H698+H475+H451+H396+H369+H11</f>
        <v>3859240.7120000003</v>
      </c>
      <c r="I1093" s="13">
        <f>I1015+I891+I698+I475+I451+I396+I369+I11</f>
        <v>3446735.3729999997</v>
      </c>
      <c r="J1093" s="13">
        <f>J1015+J891+J698+J475+J451+J396+J369+J11</f>
        <v>3473992.1639999999</v>
      </c>
      <c r="K1093" s="13" t="e">
        <f>#REF!+K475+K451+K396+K369+K11+K1015+K1005+K698</f>
        <v>#REF!</v>
      </c>
      <c r="L1093" s="13" t="e">
        <f>#REF!+L475+L451+L396+L369+L11+L1015+L1005+L698</f>
        <v>#REF!</v>
      </c>
    </row>
    <row r="1094" spans="1:12">
      <c r="H1094" s="86"/>
      <c r="I1094" s="87"/>
      <c r="J1094" s="87"/>
    </row>
    <row r="1095" spans="1:12">
      <c r="H1095" s="87"/>
      <c r="I1095" s="87"/>
      <c r="J1095" s="87"/>
    </row>
    <row r="1096" spans="1:12">
      <c r="H1096" s="88"/>
      <c r="I1096" s="88"/>
      <c r="J1096" s="88"/>
      <c r="K1096" s="88">
        <f>K1094+K1095</f>
        <v>0</v>
      </c>
      <c r="L1096" s="88">
        <f>L1094+L1095</f>
        <v>0</v>
      </c>
    </row>
    <row r="1097" spans="1:12">
      <c r="H1097" s="88"/>
      <c r="I1097" s="88"/>
      <c r="J1097" s="88"/>
      <c r="K1097" s="88"/>
      <c r="L1097" s="88"/>
    </row>
    <row r="1098" spans="1:12">
      <c r="H1098" s="88"/>
      <c r="I1098" s="88"/>
      <c r="J1098" s="88"/>
      <c r="K1098" s="88" t="e">
        <f>K1094-K1093</f>
        <v>#REF!</v>
      </c>
      <c r="L1098" s="88" t="e">
        <f>L1094-L1093</f>
        <v>#REF!</v>
      </c>
    </row>
    <row r="1099" spans="1:12">
      <c r="H1099" s="88"/>
      <c r="I1099" s="88"/>
      <c r="J1099" s="88"/>
    </row>
    <row r="1100" spans="1:12">
      <c r="H1100" s="88"/>
      <c r="I1100" s="88"/>
      <c r="J1100" s="88"/>
    </row>
    <row r="1101" spans="1:12">
      <c r="H1101" s="161"/>
      <c r="I1101" s="89"/>
      <c r="J1101" s="89"/>
    </row>
  </sheetData>
  <autoFilter ref="A10:J1096">
    <filterColumn colId="2"/>
    <filterColumn colId="3"/>
  </autoFilter>
  <mergeCells count="14">
    <mergeCell ref="G2:J2"/>
    <mergeCell ref="G3:J3"/>
    <mergeCell ref="G4:J4"/>
    <mergeCell ref="A6:J6"/>
    <mergeCell ref="A7:A9"/>
    <mergeCell ref="B7:B9"/>
    <mergeCell ref="C7:C9"/>
    <mergeCell ref="D7:D9"/>
    <mergeCell ref="E7:E9"/>
    <mergeCell ref="F7:F9"/>
    <mergeCell ref="G7:G9"/>
    <mergeCell ref="H7:J7"/>
    <mergeCell ref="H8:H9"/>
    <mergeCell ref="I8:J8"/>
  </mergeCells>
  <phoneticPr fontId="22" type="noConversion"/>
  <pageMargins left="0.38" right="0.16" top="0.21" bottom="0.2" header="0.31496062992125984" footer="0.21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03"/>
  <sheetViews>
    <sheetView topLeftCell="A988" workbookViewId="0">
      <selection activeCell="N16" sqref="N16"/>
    </sheetView>
  </sheetViews>
  <sheetFormatPr defaultColWidth="8.85546875" defaultRowHeight="12"/>
  <cols>
    <col min="1" max="1" width="4" style="1" customWidth="1"/>
    <col min="2" max="2" width="4.140625" style="1" customWidth="1"/>
    <col min="3" max="3" width="11.140625" style="1" customWidth="1"/>
    <col min="4" max="4" width="4.140625" style="1" customWidth="1"/>
    <col min="5" max="5" width="29.7109375" style="1" customWidth="1"/>
    <col min="6" max="6" width="13.85546875" style="1" customWidth="1"/>
    <col min="7" max="7" width="14.7109375" style="2" customWidth="1"/>
    <col min="8" max="8" width="13.85546875" style="2" customWidth="1"/>
    <col min="9" max="16384" width="8.85546875" style="2"/>
  </cols>
  <sheetData>
    <row r="1" spans="1:8" ht="15">
      <c r="E1" s="201" t="s">
        <v>24</v>
      </c>
      <c r="F1" s="185"/>
      <c r="G1" s="185"/>
      <c r="H1" s="185"/>
    </row>
    <row r="2" spans="1:8" ht="12.75">
      <c r="E2" s="185" t="s">
        <v>141</v>
      </c>
      <c r="F2" s="185"/>
      <c r="G2" s="185"/>
      <c r="H2" s="185"/>
    </row>
    <row r="3" spans="1:8" ht="12.75">
      <c r="E3" s="185" t="s">
        <v>142</v>
      </c>
      <c r="F3" s="185"/>
      <c r="G3" s="185"/>
      <c r="H3" s="185"/>
    </row>
    <row r="4" spans="1:8" ht="12.75">
      <c r="E4" s="186" t="s">
        <v>123</v>
      </c>
      <c r="F4" s="186"/>
      <c r="G4" s="186"/>
      <c r="H4" s="186"/>
    </row>
    <row r="5" spans="1:8" ht="15">
      <c r="G5" s="100"/>
      <c r="H5" s="3"/>
    </row>
    <row r="6" spans="1:8" ht="56.45" customHeight="1">
      <c r="A6" s="202" t="s">
        <v>88</v>
      </c>
      <c r="B6" s="203"/>
      <c r="C6" s="203"/>
      <c r="D6" s="203"/>
      <c r="E6" s="203"/>
      <c r="F6" s="203"/>
      <c r="G6" s="203"/>
      <c r="H6" s="203"/>
    </row>
    <row r="7" spans="1:8" ht="15">
      <c r="A7" s="189" t="s">
        <v>145</v>
      </c>
      <c r="B7" s="189" t="s">
        <v>146</v>
      </c>
      <c r="C7" s="193" t="s">
        <v>147</v>
      </c>
      <c r="D7" s="189" t="s">
        <v>148</v>
      </c>
      <c r="E7" s="189" t="s">
        <v>149</v>
      </c>
      <c r="F7" s="196" t="s">
        <v>150</v>
      </c>
      <c r="G7" s="197"/>
      <c r="H7" s="198"/>
    </row>
    <row r="8" spans="1:8" ht="15" customHeight="1">
      <c r="A8" s="204"/>
      <c r="B8" s="204"/>
      <c r="C8" s="204"/>
      <c r="D8" s="204"/>
      <c r="E8" s="204"/>
      <c r="F8" s="199" t="s">
        <v>152</v>
      </c>
      <c r="G8" s="196" t="s">
        <v>151</v>
      </c>
      <c r="H8" s="198"/>
    </row>
    <row r="9" spans="1:8" ht="12" customHeight="1">
      <c r="A9" s="205"/>
      <c r="B9" s="205"/>
      <c r="C9" s="205"/>
      <c r="D9" s="205"/>
      <c r="E9" s="205"/>
      <c r="F9" s="200"/>
      <c r="G9" s="6" t="s">
        <v>153</v>
      </c>
      <c r="H9" s="6" t="s">
        <v>62</v>
      </c>
    </row>
    <row r="10" spans="1:8">
      <c r="A10" s="8" t="s">
        <v>25</v>
      </c>
      <c r="B10" s="8" t="s">
        <v>26</v>
      </c>
      <c r="C10" s="8" t="s">
        <v>154</v>
      </c>
      <c r="D10" s="8" t="s">
        <v>134</v>
      </c>
      <c r="E10" s="7">
        <v>5</v>
      </c>
      <c r="F10" s="9">
        <v>6</v>
      </c>
      <c r="G10" s="10">
        <v>7</v>
      </c>
      <c r="H10" s="10">
        <v>8</v>
      </c>
    </row>
    <row r="11" spans="1:8">
      <c r="A11" s="45" t="s">
        <v>156</v>
      </c>
      <c r="B11" s="45" t="s">
        <v>157</v>
      </c>
      <c r="C11" s="8"/>
      <c r="D11" s="8"/>
      <c r="E11" s="11" t="s">
        <v>158</v>
      </c>
      <c r="F11" s="13">
        <f>F12+F21+F40+F62+F55+F77+F83</f>
        <v>259597.38200000004</v>
      </c>
      <c r="G11" s="13">
        <f>G12+G21+G40+G62+G55+G77+G83</f>
        <v>260203.28200000004</v>
      </c>
      <c r="H11" s="13">
        <f>H12+H21+H40+H62+H55+H77+H83</f>
        <v>254506.68200000003</v>
      </c>
    </row>
    <row r="12" spans="1:8" ht="48">
      <c r="A12" s="15" t="s">
        <v>156</v>
      </c>
      <c r="B12" s="15" t="s">
        <v>159</v>
      </c>
      <c r="C12" s="16"/>
      <c r="D12" s="16"/>
      <c r="E12" s="17" t="s">
        <v>160</v>
      </c>
      <c r="F12" s="18">
        <f t="shared" ref="F12:H13" si="0">F13</f>
        <v>3714.2839999999997</v>
      </c>
      <c r="G12" s="18">
        <f t="shared" si="0"/>
        <v>3714.2839999999997</v>
      </c>
      <c r="H12" s="18">
        <f t="shared" si="0"/>
        <v>3714.2839999999997</v>
      </c>
    </row>
    <row r="13" spans="1:8" ht="48">
      <c r="A13" s="16" t="s">
        <v>156</v>
      </c>
      <c r="B13" s="16" t="s">
        <v>159</v>
      </c>
      <c r="C13" s="16" t="s">
        <v>161</v>
      </c>
      <c r="D13" s="19"/>
      <c r="E13" s="20" t="s">
        <v>162</v>
      </c>
      <c r="F13" s="21">
        <f t="shared" si="0"/>
        <v>3714.2839999999997</v>
      </c>
      <c r="G13" s="21">
        <f t="shared" si="0"/>
        <v>3714.2839999999997</v>
      </c>
      <c r="H13" s="21">
        <f t="shared" si="0"/>
        <v>3714.2839999999997</v>
      </c>
    </row>
    <row r="14" spans="1:8">
      <c r="A14" s="8" t="s">
        <v>156</v>
      </c>
      <c r="B14" s="8" t="s">
        <v>159</v>
      </c>
      <c r="C14" s="8" t="s">
        <v>163</v>
      </c>
      <c r="D14" s="7"/>
      <c r="E14" s="6" t="s">
        <v>164</v>
      </c>
      <c r="F14" s="22">
        <f>F16</f>
        <v>3714.2839999999997</v>
      </c>
      <c r="G14" s="22">
        <f>G16</f>
        <v>3714.2839999999997</v>
      </c>
      <c r="H14" s="22">
        <f>H16</f>
        <v>3714.2839999999997</v>
      </c>
    </row>
    <row r="15" spans="1:8" ht="36">
      <c r="A15" s="8" t="s">
        <v>156</v>
      </c>
      <c r="B15" s="8" t="s">
        <v>159</v>
      </c>
      <c r="C15" s="23" t="s">
        <v>165</v>
      </c>
      <c r="D15" s="7"/>
      <c r="E15" s="6" t="s">
        <v>166</v>
      </c>
      <c r="F15" s="22">
        <f>F16</f>
        <v>3714.2839999999997</v>
      </c>
      <c r="G15" s="22">
        <f>G16</f>
        <v>3714.2839999999997</v>
      </c>
      <c r="H15" s="22">
        <f>H16</f>
        <v>3714.2839999999997</v>
      </c>
    </row>
    <row r="16" spans="1:8" ht="36">
      <c r="A16" s="8" t="s">
        <v>156</v>
      </c>
      <c r="B16" s="8" t="s">
        <v>159</v>
      </c>
      <c r="C16" s="8" t="s">
        <v>167</v>
      </c>
      <c r="D16" s="7"/>
      <c r="E16" s="6" t="s">
        <v>168</v>
      </c>
      <c r="F16" s="22">
        <f>F18+F19+F20</f>
        <v>3714.2839999999997</v>
      </c>
      <c r="G16" s="22">
        <f>G18+G19+G20</f>
        <v>3714.2839999999997</v>
      </c>
      <c r="H16" s="22">
        <f>H18+H19+H20</f>
        <v>3714.2839999999997</v>
      </c>
    </row>
    <row r="17" spans="1:8" ht="96">
      <c r="A17" s="8" t="s">
        <v>156</v>
      </c>
      <c r="B17" s="8" t="s">
        <v>159</v>
      </c>
      <c r="C17" s="8" t="s">
        <v>167</v>
      </c>
      <c r="D17" s="24" t="s">
        <v>169</v>
      </c>
      <c r="E17" s="25" t="s">
        <v>170</v>
      </c>
      <c r="F17" s="22">
        <f>F18+F19+F20</f>
        <v>3714.2839999999997</v>
      </c>
      <c r="G17" s="22">
        <f>G18+G19+G20</f>
        <v>3714.2839999999997</v>
      </c>
      <c r="H17" s="22">
        <f>H18+H19+H20</f>
        <v>3714.2839999999997</v>
      </c>
    </row>
    <row r="18" spans="1:8" ht="36">
      <c r="A18" s="8" t="s">
        <v>156</v>
      </c>
      <c r="B18" s="8" t="s">
        <v>159</v>
      </c>
      <c r="C18" s="8" t="s">
        <v>167</v>
      </c>
      <c r="D18" s="26" t="s">
        <v>171</v>
      </c>
      <c r="E18" s="27" t="s">
        <v>172</v>
      </c>
      <c r="F18" s="22">
        <v>2012.7529999999999</v>
      </c>
      <c r="G18" s="22">
        <v>2012.7529999999999</v>
      </c>
      <c r="H18" s="22">
        <v>2012.7529999999999</v>
      </c>
    </row>
    <row r="19" spans="1:8" ht="60">
      <c r="A19" s="8" t="s">
        <v>156</v>
      </c>
      <c r="B19" s="8" t="s">
        <v>159</v>
      </c>
      <c r="C19" s="8" t="s">
        <v>167</v>
      </c>
      <c r="D19" s="26" t="s">
        <v>173</v>
      </c>
      <c r="E19" s="27" t="s">
        <v>174</v>
      </c>
      <c r="F19" s="22">
        <v>840</v>
      </c>
      <c r="G19" s="22">
        <v>840</v>
      </c>
      <c r="H19" s="22">
        <v>840</v>
      </c>
    </row>
    <row r="20" spans="1:8" ht="72">
      <c r="A20" s="8" t="s">
        <v>156</v>
      </c>
      <c r="B20" s="8" t="s">
        <v>159</v>
      </c>
      <c r="C20" s="8" t="s">
        <v>167</v>
      </c>
      <c r="D20" s="26">
        <v>129</v>
      </c>
      <c r="E20" s="27" t="s">
        <v>175</v>
      </c>
      <c r="F20" s="22">
        <v>861.53099999999995</v>
      </c>
      <c r="G20" s="22">
        <v>861.53099999999995</v>
      </c>
      <c r="H20" s="22">
        <v>861.53099999999995</v>
      </c>
    </row>
    <row r="21" spans="1:8" ht="72">
      <c r="A21" s="28" t="s">
        <v>156</v>
      </c>
      <c r="B21" s="28" t="s">
        <v>180</v>
      </c>
      <c r="C21" s="15"/>
      <c r="D21" s="28"/>
      <c r="E21" s="17" t="s">
        <v>181</v>
      </c>
      <c r="F21" s="18">
        <f t="shared" ref="F21:H22" si="1">F22</f>
        <v>9338.1749999999993</v>
      </c>
      <c r="G21" s="18">
        <f t="shared" si="1"/>
        <v>9338.1749999999993</v>
      </c>
      <c r="H21" s="18">
        <f t="shared" si="1"/>
        <v>9338.1749999999993</v>
      </c>
    </row>
    <row r="22" spans="1:8" ht="24">
      <c r="A22" s="7" t="s">
        <v>156</v>
      </c>
      <c r="B22" s="7" t="s">
        <v>180</v>
      </c>
      <c r="C22" s="8" t="s">
        <v>176</v>
      </c>
      <c r="D22" s="7"/>
      <c r="E22" s="6" t="s">
        <v>177</v>
      </c>
      <c r="F22" s="22">
        <f t="shared" si="1"/>
        <v>9338.1749999999993</v>
      </c>
      <c r="G22" s="22">
        <f t="shared" si="1"/>
        <v>9338.1749999999993</v>
      </c>
      <c r="H22" s="22">
        <f t="shared" si="1"/>
        <v>9338.1749999999993</v>
      </c>
    </row>
    <row r="23" spans="1:8" ht="48">
      <c r="A23" s="7" t="s">
        <v>156</v>
      </c>
      <c r="B23" s="7" t="s">
        <v>180</v>
      </c>
      <c r="C23" s="8" t="s">
        <v>178</v>
      </c>
      <c r="D23" s="7"/>
      <c r="E23" s="6" t="s">
        <v>179</v>
      </c>
      <c r="F23" s="22">
        <f>F24+F31+F36</f>
        <v>9338.1749999999993</v>
      </c>
      <c r="G23" s="22">
        <f>G24+G31+G36</f>
        <v>9338.1749999999993</v>
      </c>
      <c r="H23" s="22">
        <f>H24+H31+H36</f>
        <v>9338.1749999999993</v>
      </c>
    </row>
    <row r="24" spans="1:8" ht="60">
      <c r="A24" s="7" t="s">
        <v>156</v>
      </c>
      <c r="B24" s="7" t="s">
        <v>180</v>
      </c>
      <c r="C24" s="8" t="s">
        <v>618</v>
      </c>
      <c r="D24" s="7"/>
      <c r="E24" s="6" t="s">
        <v>619</v>
      </c>
      <c r="F24" s="22">
        <f>F25+F29</f>
        <v>2170.328</v>
      </c>
      <c r="G24" s="22">
        <f>G25+G29</f>
        <v>2170.328</v>
      </c>
      <c r="H24" s="22">
        <f>H25+H29</f>
        <v>2170.328</v>
      </c>
    </row>
    <row r="25" spans="1:8" ht="96">
      <c r="A25" s="7" t="s">
        <v>156</v>
      </c>
      <c r="B25" s="7" t="s">
        <v>180</v>
      </c>
      <c r="C25" s="8" t="s">
        <v>618</v>
      </c>
      <c r="D25" s="24" t="s">
        <v>169</v>
      </c>
      <c r="E25" s="25" t="s">
        <v>170</v>
      </c>
      <c r="F25" s="22">
        <f>F26+F27+F28</f>
        <v>2134.328</v>
      </c>
      <c r="G25" s="22">
        <f>G26+G27+G28</f>
        <v>2134.328</v>
      </c>
      <c r="H25" s="22">
        <f>H26+H27+H28</f>
        <v>2134.328</v>
      </c>
    </row>
    <row r="26" spans="1:8" ht="36">
      <c r="A26" s="7" t="s">
        <v>156</v>
      </c>
      <c r="B26" s="7" t="s">
        <v>180</v>
      </c>
      <c r="C26" s="8" t="s">
        <v>618</v>
      </c>
      <c r="D26" s="26" t="s">
        <v>171</v>
      </c>
      <c r="E26" s="27" t="s">
        <v>172</v>
      </c>
      <c r="F26" s="22">
        <v>1309.268</v>
      </c>
      <c r="G26" s="22">
        <v>1309.268</v>
      </c>
      <c r="H26" s="22">
        <v>1309.268</v>
      </c>
    </row>
    <row r="27" spans="1:8" ht="60">
      <c r="A27" s="7" t="s">
        <v>156</v>
      </c>
      <c r="B27" s="7" t="s">
        <v>180</v>
      </c>
      <c r="C27" s="8" t="s">
        <v>618</v>
      </c>
      <c r="D27" s="26" t="s">
        <v>173</v>
      </c>
      <c r="E27" s="27" t="s">
        <v>174</v>
      </c>
      <c r="F27" s="22">
        <v>330</v>
      </c>
      <c r="G27" s="22">
        <v>330</v>
      </c>
      <c r="H27" s="22">
        <v>330</v>
      </c>
    </row>
    <row r="28" spans="1:8" ht="72">
      <c r="A28" s="7" t="s">
        <v>156</v>
      </c>
      <c r="B28" s="7" t="s">
        <v>180</v>
      </c>
      <c r="C28" s="8" t="s">
        <v>618</v>
      </c>
      <c r="D28" s="26">
        <v>129</v>
      </c>
      <c r="E28" s="27" t="s">
        <v>175</v>
      </c>
      <c r="F28" s="22">
        <v>495.06</v>
      </c>
      <c r="G28" s="22">
        <v>495.06</v>
      </c>
      <c r="H28" s="22">
        <v>495.06</v>
      </c>
    </row>
    <row r="29" spans="1:8" ht="36">
      <c r="A29" s="7" t="s">
        <v>156</v>
      </c>
      <c r="B29" s="7" t="s">
        <v>180</v>
      </c>
      <c r="C29" s="8" t="s">
        <v>618</v>
      </c>
      <c r="D29" s="24" t="s">
        <v>182</v>
      </c>
      <c r="E29" s="25" t="s">
        <v>183</v>
      </c>
      <c r="F29" s="22">
        <f>F30</f>
        <v>36</v>
      </c>
      <c r="G29" s="22">
        <f>G30</f>
        <v>36</v>
      </c>
      <c r="H29" s="22">
        <f>H30</f>
        <v>36</v>
      </c>
    </row>
    <row r="30" spans="1:8" ht="24">
      <c r="A30" s="7" t="s">
        <v>156</v>
      </c>
      <c r="B30" s="7" t="s">
        <v>180</v>
      </c>
      <c r="C30" s="8" t="s">
        <v>618</v>
      </c>
      <c r="D30" s="7" t="s">
        <v>184</v>
      </c>
      <c r="E30" s="6" t="s">
        <v>185</v>
      </c>
      <c r="F30" s="22">
        <v>36</v>
      </c>
      <c r="G30" s="22">
        <v>36</v>
      </c>
      <c r="H30" s="22">
        <v>36</v>
      </c>
    </row>
    <row r="31" spans="1:8" ht="84">
      <c r="A31" s="7" t="s">
        <v>156</v>
      </c>
      <c r="B31" s="7" t="s">
        <v>180</v>
      </c>
      <c r="C31" s="8" t="s">
        <v>620</v>
      </c>
      <c r="D31" s="26"/>
      <c r="E31" s="50" t="s">
        <v>621</v>
      </c>
      <c r="F31" s="22">
        <f>F32</f>
        <v>5371.0869999999995</v>
      </c>
      <c r="G31" s="22">
        <f>G32</f>
        <v>5371.0869999999995</v>
      </c>
      <c r="H31" s="22">
        <f>H32</f>
        <v>5371.0869999999995</v>
      </c>
    </row>
    <row r="32" spans="1:8" ht="96">
      <c r="A32" s="7" t="s">
        <v>156</v>
      </c>
      <c r="B32" s="7" t="s">
        <v>180</v>
      </c>
      <c r="C32" s="8" t="s">
        <v>620</v>
      </c>
      <c r="D32" s="24" t="s">
        <v>169</v>
      </c>
      <c r="E32" s="25" t="s">
        <v>170</v>
      </c>
      <c r="F32" s="22">
        <f>F33+F34+F35</f>
        <v>5371.0869999999995</v>
      </c>
      <c r="G32" s="22">
        <f>G33+G34+G35</f>
        <v>5371.0869999999995</v>
      </c>
      <c r="H32" s="22">
        <f>H33+H34+H35</f>
        <v>5371.0869999999995</v>
      </c>
    </row>
    <row r="33" spans="1:8" ht="36">
      <c r="A33" s="7" t="s">
        <v>156</v>
      </c>
      <c r="B33" s="7" t="s">
        <v>180</v>
      </c>
      <c r="C33" s="8" t="s">
        <v>620</v>
      </c>
      <c r="D33" s="26" t="s">
        <v>171</v>
      </c>
      <c r="E33" s="27" t="s">
        <v>172</v>
      </c>
      <c r="F33" s="22">
        <v>3144.9969999999998</v>
      </c>
      <c r="G33" s="22">
        <v>3144.9969999999998</v>
      </c>
      <c r="H33" s="22">
        <v>3144.9969999999998</v>
      </c>
    </row>
    <row r="34" spans="1:8" ht="60">
      <c r="A34" s="7" t="s">
        <v>156</v>
      </c>
      <c r="B34" s="7" t="s">
        <v>180</v>
      </c>
      <c r="C34" s="8" t="s">
        <v>620</v>
      </c>
      <c r="D34" s="26" t="s">
        <v>173</v>
      </c>
      <c r="E34" s="27" t="s">
        <v>174</v>
      </c>
      <c r="F34" s="22">
        <v>1085.92</v>
      </c>
      <c r="G34" s="22">
        <v>1085.92</v>
      </c>
      <c r="H34" s="22">
        <v>1085.92</v>
      </c>
    </row>
    <row r="35" spans="1:8" ht="72">
      <c r="A35" s="7" t="s">
        <v>156</v>
      </c>
      <c r="B35" s="7" t="s">
        <v>180</v>
      </c>
      <c r="C35" s="8" t="s">
        <v>620</v>
      </c>
      <c r="D35" s="26">
        <v>129</v>
      </c>
      <c r="E35" s="27" t="s">
        <v>175</v>
      </c>
      <c r="F35" s="22">
        <v>1140.17</v>
      </c>
      <c r="G35" s="22">
        <v>1140.17</v>
      </c>
      <c r="H35" s="22">
        <v>1140.17</v>
      </c>
    </row>
    <row r="36" spans="1:8" ht="60">
      <c r="A36" s="7" t="s">
        <v>156</v>
      </c>
      <c r="B36" s="7" t="s">
        <v>180</v>
      </c>
      <c r="C36" s="8" t="s">
        <v>622</v>
      </c>
      <c r="D36" s="26"/>
      <c r="E36" s="27" t="s">
        <v>623</v>
      </c>
      <c r="F36" s="22">
        <f>F37</f>
        <v>1796.76</v>
      </c>
      <c r="G36" s="22">
        <f>G37</f>
        <v>1796.76</v>
      </c>
      <c r="H36" s="22">
        <f>H37</f>
        <v>1796.76</v>
      </c>
    </row>
    <row r="37" spans="1:8" ht="96">
      <c r="A37" s="7" t="s">
        <v>156</v>
      </c>
      <c r="B37" s="7" t="s">
        <v>180</v>
      </c>
      <c r="C37" s="8" t="s">
        <v>622</v>
      </c>
      <c r="D37" s="24" t="s">
        <v>169</v>
      </c>
      <c r="E37" s="25" t="s">
        <v>170</v>
      </c>
      <c r="F37" s="22">
        <f>F38+F39</f>
        <v>1796.76</v>
      </c>
      <c r="G37" s="22">
        <f>G38+G39</f>
        <v>1796.76</v>
      </c>
      <c r="H37" s="22">
        <f>H38+H39</f>
        <v>1796.76</v>
      </c>
    </row>
    <row r="38" spans="1:8" ht="36">
      <c r="A38" s="7" t="s">
        <v>156</v>
      </c>
      <c r="B38" s="7" t="s">
        <v>180</v>
      </c>
      <c r="C38" s="8" t="s">
        <v>622</v>
      </c>
      <c r="D38" s="26" t="s">
        <v>171</v>
      </c>
      <c r="E38" s="27" t="s">
        <v>172</v>
      </c>
      <c r="F38" s="22">
        <v>1380</v>
      </c>
      <c r="G38" s="22">
        <v>1380</v>
      </c>
      <c r="H38" s="22">
        <v>1380</v>
      </c>
    </row>
    <row r="39" spans="1:8" ht="72">
      <c r="A39" s="7" t="s">
        <v>156</v>
      </c>
      <c r="B39" s="7" t="s">
        <v>180</v>
      </c>
      <c r="C39" s="8" t="s">
        <v>622</v>
      </c>
      <c r="D39" s="26">
        <v>129</v>
      </c>
      <c r="E39" s="27" t="s">
        <v>175</v>
      </c>
      <c r="F39" s="22">
        <v>416.76</v>
      </c>
      <c r="G39" s="22">
        <v>416.76</v>
      </c>
      <c r="H39" s="22">
        <v>416.76</v>
      </c>
    </row>
    <row r="40" spans="1:8" ht="84">
      <c r="A40" s="28" t="s">
        <v>156</v>
      </c>
      <c r="B40" s="28" t="s">
        <v>187</v>
      </c>
      <c r="C40" s="28"/>
      <c r="D40" s="28"/>
      <c r="E40" s="17" t="s">
        <v>188</v>
      </c>
      <c r="F40" s="18">
        <f>F41</f>
        <v>76612.097000000009</v>
      </c>
      <c r="G40" s="18">
        <f>G41</f>
        <v>76612.097000000009</v>
      </c>
      <c r="H40" s="18">
        <f>H41</f>
        <v>76612.097000000009</v>
      </c>
    </row>
    <row r="41" spans="1:8" ht="48">
      <c r="A41" s="19" t="s">
        <v>156</v>
      </c>
      <c r="B41" s="19" t="s">
        <v>187</v>
      </c>
      <c r="C41" s="16" t="s">
        <v>161</v>
      </c>
      <c r="D41" s="19"/>
      <c r="E41" s="20" t="s">
        <v>162</v>
      </c>
      <c r="F41" s="21">
        <f t="shared" ref="F41:H42" si="2">F42</f>
        <v>76612.097000000009</v>
      </c>
      <c r="G41" s="21">
        <f t="shared" si="2"/>
        <v>76612.097000000009</v>
      </c>
      <c r="H41" s="21">
        <f t="shared" si="2"/>
        <v>76612.097000000009</v>
      </c>
    </row>
    <row r="42" spans="1:8">
      <c r="A42" s="7" t="s">
        <v>156</v>
      </c>
      <c r="B42" s="7" t="s">
        <v>187</v>
      </c>
      <c r="C42" s="8" t="s">
        <v>163</v>
      </c>
      <c r="D42" s="7"/>
      <c r="E42" s="6" t="s">
        <v>164</v>
      </c>
      <c r="F42" s="22">
        <f t="shared" si="2"/>
        <v>76612.097000000009</v>
      </c>
      <c r="G42" s="22">
        <f t="shared" si="2"/>
        <v>76612.097000000009</v>
      </c>
      <c r="H42" s="22">
        <f t="shared" si="2"/>
        <v>76612.097000000009</v>
      </c>
    </row>
    <row r="43" spans="1:8" ht="36">
      <c r="A43" s="7" t="s">
        <v>156</v>
      </c>
      <c r="B43" s="7" t="s">
        <v>187</v>
      </c>
      <c r="C43" s="23" t="s">
        <v>165</v>
      </c>
      <c r="D43" s="7"/>
      <c r="E43" s="6" t="s">
        <v>166</v>
      </c>
      <c r="F43" s="22">
        <f>F44+F51</f>
        <v>76612.097000000009</v>
      </c>
      <c r="G43" s="22">
        <f>G44+G51</f>
        <v>76612.097000000009</v>
      </c>
      <c r="H43" s="22">
        <f>H44+H51</f>
        <v>76612.097000000009</v>
      </c>
    </row>
    <row r="44" spans="1:8" ht="36">
      <c r="A44" s="7" t="s">
        <v>156</v>
      </c>
      <c r="B44" s="7" t="s">
        <v>187</v>
      </c>
      <c r="C44" s="29" t="s">
        <v>189</v>
      </c>
      <c r="D44" s="7"/>
      <c r="E44" s="6" t="s">
        <v>190</v>
      </c>
      <c r="F44" s="22">
        <f>F45+F49</f>
        <v>53133.131000000001</v>
      </c>
      <c r="G44" s="22">
        <f>G45+G49</f>
        <v>53133.131000000001</v>
      </c>
      <c r="H44" s="22">
        <f>H45+H49</f>
        <v>53133.131000000001</v>
      </c>
    </row>
    <row r="45" spans="1:8" ht="96">
      <c r="A45" s="7" t="s">
        <v>156</v>
      </c>
      <c r="B45" s="7" t="s">
        <v>187</v>
      </c>
      <c r="C45" s="29" t="s">
        <v>189</v>
      </c>
      <c r="D45" s="24" t="s">
        <v>169</v>
      </c>
      <c r="E45" s="25" t="s">
        <v>170</v>
      </c>
      <c r="F45" s="22">
        <f>F46+F47+F48</f>
        <v>52421.43</v>
      </c>
      <c r="G45" s="22">
        <f>G46+G47+G48</f>
        <v>52421.43</v>
      </c>
      <c r="H45" s="22">
        <f>H46+H47+H48</f>
        <v>52421.43</v>
      </c>
    </row>
    <row r="46" spans="1:8" ht="36">
      <c r="A46" s="7" t="s">
        <v>156</v>
      </c>
      <c r="B46" s="7" t="s">
        <v>187</v>
      </c>
      <c r="C46" s="29" t="s">
        <v>189</v>
      </c>
      <c r="D46" s="26" t="s">
        <v>171</v>
      </c>
      <c r="E46" s="27" t="s">
        <v>172</v>
      </c>
      <c r="F46" s="22">
        <v>31762.235000000001</v>
      </c>
      <c r="G46" s="22">
        <v>31762.235000000001</v>
      </c>
      <c r="H46" s="22">
        <v>31762.235000000001</v>
      </c>
    </row>
    <row r="47" spans="1:8" ht="60">
      <c r="A47" s="7" t="s">
        <v>156</v>
      </c>
      <c r="B47" s="7" t="s">
        <v>187</v>
      </c>
      <c r="C47" s="29" t="s">
        <v>189</v>
      </c>
      <c r="D47" s="26" t="s">
        <v>173</v>
      </c>
      <c r="E47" s="27" t="s">
        <v>174</v>
      </c>
      <c r="F47" s="22">
        <v>8500</v>
      </c>
      <c r="G47" s="22">
        <v>8500</v>
      </c>
      <c r="H47" s="22">
        <v>8500</v>
      </c>
    </row>
    <row r="48" spans="1:8" ht="72">
      <c r="A48" s="7" t="s">
        <v>156</v>
      </c>
      <c r="B48" s="7" t="s">
        <v>187</v>
      </c>
      <c r="C48" s="29" t="s">
        <v>189</v>
      </c>
      <c r="D48" s="26">
        <v>129</v>
      </c>
      <c r="E48" s="27" t="s">
        <v>175</v>
      </c>
      <c r="F48" s="22">
        <v>12159.195</v>
      </c>
      <c r="G48" s="22">
        <v>12159.195</v>
      </c>
      <c r="H48" s="22">
        <v>12159.195</v>
      </c>
    </row>
    <row r="49" spans="1:8" ht="36">
      <c r="A49" s="7" t="s">
        <v>156</v>
      </c>
      <c r="B49" s="7" t="s">
        <v>187</v>
      </c>
      <c r="C49" s="29" t="s">
        <v>189</v>
      </c>
      <c r="D49" s="24" t="s">
        <v>182</v>
      </c>
      <c r="E49" s="25" t="s">
        <v>183</v>
      </c>
      <c r="F49" s="22">
        <f>F50</f>
        <v>711.70100000000002</v>
      </c>
      <c r="G49" s="22">
        <f>G50</f>
        <v>711.70100000000002</v>
      </c>
      <c r="H49" s="22">
        <f>H50</f>
        <v>711.70100000000002</v>
      </c>
    </row>
    <row r="50" spans="1:8" ht="24">
      <c r="A50" s="7" t="s">
        <v>156</v>
      </c>
      <c r="B50" s="7" t="s">
        <v>187</v>
      </c>
      <c r="C50" s="29" t="s">
        <v>189</v>
      </c>
      <c r="D50" s="7" t="s">
        <v>184</v>
      </c>
      <c r="E50" s="6" t="s">
        <v>185</v>
      </c>
      <c r="F50" s="22">
        <v>711.70100000000002</v>
      </c>
      <c r="G50" s="22">
        <v>711.70100000000002</v>
      </c>
      <c r="H50" s="22">
        <v>711.70100000000002</v>
      </c>
    </row>
    <row r="51" spans="1:8" ht="60">
      <c r="A51" s="7" t="s">
        <v>156</v>
      </c>
      <c r="B51" s="7" t="s">
        <v>187</v>
      </c>
      <c r="C51" s="8" t="s">
        <v>191</v>
      </c>
      <c r="D51" s="26"/>
      <c r="E51" s="27" t="s">
        <v>192</v>
      </c>
      <c r="F51" s="22">
        <f>F52</f>
        <v>23478.966</v>
      </c>
      <c r="G51" s="22">
        <f>G52</f>
        <v>23478.966</v>
      </c>
      <c r="H51" s="22">
        <f>H52</f>
        <v>23478.966</v>
      </c>
    </row>
    <row r="52" spans="1:8" ht="96">
      <c r="A52" s="7" t="s">
        <v>156</v>
      </c>
      <c r="B52" s="7" t="s">
        <v>187</v>
      </c>
      <c r="C52" s="8" t="s">
        <v>191</v>
      </c>
      <c r="D52" s="24" t="s">
        <v>169</v>
      </c>
      <c r="E52" s="25" t="s">
        <v>170</v>
      </c>
      <c r="F52" s="22">
        <f>F53+F54</f>
        <v>23478.966</v>
      </c>
      <c r="G52" s="22">
        <f>G53+G54</f>
        <v>23478.966</v>
      </c>
      <c r="H52" s="22">
        <f>H53+H54</f>
        <v>23478.966</v>
      </c>
    </row>
    <row r="53" spans="1:8" ht="36">
      <c r="A53" s="7" t="s">
        <v>156</v>
      </c>
      <c r="B53" s="7" t="s">
        <v>187</v>
      </c>
      <c r="C53" s="8" t="s">
        <v>191</v>
      </c>
      <c r="D53" s="26" t="s">
        <v>171</v>
      </c>
      <c r="E53" s="27" t="s">
        <v>172</v>
      </c>
      <c r="F53" s="22">
        <v>18033</v>
      </c>
      <c r="G53" s="22">
        <v>18033</v>
      </c>
      <c r="H53" s="22">
        <v>18033</v>
      </c>
    </row>
    <row r="54" spans="1:8" ht="72">
      <c r="A54" s="7" t="s">
        <v>156</v>
      </c>
      <c r="B54" s="7" t="s">
        <v>187</v>
      </c>
      <c r="C54" s="8" t="s">
        <v>191</v>
      </c>
      <c r="D54" s="26">
        <v>129</v>
      </c>
      <c r="E54" s="27" t="s">
        <v>175</v>
      </c>
      <c r="F54" s="22">
        <v>5445.9660000000003</v>
      </c>
      <c r="G54" s="22">
        <v>5445.9660000000003</v>
      </c>
      <c r="H54" s="22">
        <v>5445.9660000000003</v>
      </c>
    </row>
    <row r="55" spans="1:8">
      <c r="A55" s="28" t="s">
        <v>156</v>
      </c>
      <c r="B55" s="15" t="s">
        <v>193</v>
      </c>
      <c r="C55" s="15"/>
      <c r="D55" s="30"/>
      <c r="E55" s="31" t="s">
        <v>194</v>
      </c>
      <c r="F55" s="18">
        <f t="shared" ref="F55:H60" si="3">F56</f>
        <v>15.2</v>
      </c>
      <c r="G55" s="18">
        <f t="shared" si="3"/>
        <v>138.1</v>
      </c>
      <c r="H55" s="18">
        <f t="shared" si="3"/>
        <v>14.8</v>
      </c>
    </row>
    <row r="56" spans="1:8" ht="48">
      <c r="A56" s="19" t="s">
        <v>156</v>
      </c>
      <c r="B56" s="16" t="s">
        <v>193</v>
      </c>
      <c r="C56" s="16" t="s">
        <v>161</v>
      </c>
      <c r="D56" s="19"/>
      <c r="E56" s="20" t="s">
        <v>162</v>
      </c>
      <c r="F56" s="21">
        <f>F57</f>
        <v>15.2</v>
      </c>
      <c r="G56" s="21">
        <f t="shared" si="3"/>
        <v>138.1</v>
      </c>
      <c r="H56" s="21">
        <f t="shared" si="3"/>
        <v>14.8</v>
      </c>
    </row>
    <row r="57" spans="1:8" ht="36">
      <c r="A57" s="97" t="s">
        <v>156</v>
      </c>
      <c r="B57" s="98" t="s">
        <v>193</v>
      </c>
      <c r="C57" s="98" t="s">
        <v>195</v>
      </c>
      <c r="D57" s="97"/>
      <c r="E57" s="99" t="s">
        <v>196</v>
      </c>
      <c r="F57" s="22">
        <f>F58</f>
        <v>15.2</v>
      </c>
      <c r="G57" s="22">
        <f t="shared" si="3"/>
        <v>138.1</v>
      </c>
      <c r="H57" s="22">
        <f t="shared" si="3"/>
        <v>14.8</v>
      </c>
    </row>
    <row r="58" spans="1:8" ht="48">
      <c r="A58" s="97" t="s">
        <v>156</v>
      </c>
      <c r="B58" s="98" t="s">
        <v>193</v>
      </c>
      <c r="C58" s="98" t="s">
        <v>197</v>
      </c>
      <c r="D58" s="98"/>
      <c r="E58" s="99" t="s">
        <v>198</v>
      </c>
      <c r="F58" s="22">
        <f t="shared" si="3"/>
        <v>15.2</v>
      </c>
      <c r="G58" s="22">
        <f t="shared" si="3"/>
        <v>138.1</v>
      </c>
      <c r="H58" s="22">
        <f t="shared" si="3"/>
        <v>14.8</v>
      </c>
    </row>
    <row r="59" spans="1:8" ht="72">
      <c r="A59" s="7" t="s">
        <v>156</v>
      </c>
      <c r="B59" s="8" t="s">
        <v>193</v>
      </c>
      <c r="C59" s="29" t="s">
        <v>199</v>
      </c>
      <c r="D59" s="26"/>
      <c r="E59" s="32" t="s">
        <v>200</v>
      </c>
      <c r="F59" s="33">
        <f t="shared" si="3"/>
        <v>15.2</v>
      </c>
      <c r="G59" s="33">
        <f t="shared" si="3"/>
        <v>138.1</v>
      </c>
      <c r="H59" s="33">
        <f t="shared" si="3"/>
        <v>14.8</v>
      </c>
    </row>
    <row r="60" spans="1:8" ht="36">
      <c r="A60" s="7" t="s">
        <v>156</v>
      </c>
      <c r="B60" s="8" t="s">
        <v>193</v>
      </c>
      <c r="C60" s="29" t="s">
        <v>199</v>
      </c>
      <c r="D60" s="24" t="s">
        <v>182</v>
      </c>
      <c r="E60" s="25" t="s">
        <v>183</v>
      </c>
      <c r="F60" s="33">
        <f t="shared" si="3"/>
        <v>15.2</v>
      </c>
      <c r="G60" s="33">
        <f t="shared" si="3"/>
        <v>138.1</v>
      </c>
      <c r="H60" s="33">
        <f>H61</f>
        <v>14.8</v>
      </c>
    </row>
    <row r="61" spans="1:8" ht="24">
      <c r="A61" s="7" t="s">
        <v>156</v>
      </c>
      <c r="B61" s="8" t="s">
        <v>193</v>
      </c>
      <c r="C61" s="29" t="s">
        <v>199</v>
      </c>
      <c r="D61" s="7" t="s">
        <v>184</v>
      </c>
      <c r="E61" s="6" t="s">
        <v>185</v>
      </c>
      <c r="F61" s="22">
        <v>15.2</v>
      </c>
      <c r="G61" s="22">
        <v>138.1</v>
      </c>
      <c r="H61" s="22">
        <v>14.8</v>
      </c>
    </row>
    <row r="62" spans="1:8" ht="60">
      <c r="A62" s="28" t="s">
        <v>156</v>
      </c>
      <c r="B62" s="28" t="s">
        <v>201</v>
      </c>
      <c r="C62" s="15"/>
      <c r="D62" s="28"/>
      <c r="E62" s="17" t="s">
        <v>202</v>
      </c>
      <c r="F62" s="75">
        <f>F63</f>
        <v>22085.856</v>
      </c>
      <c r="G62" s="75">
        <f t="shared" ref="G62:H64" si="4">G63</f>
        <v>22085.856</v>
      </c>
      <c r="H62" s="75">
        <f t="shared" si="4"/>
        <v>22085.856</v>
      </c>
    </row>
    <row r="63" spans="1:8" ht="48">
      <c r="A63" s="7" t="s">
        <v>156</v>
      </c>
      <c r="B63" s="7" t="s">
        <v>201</v>
      </c>
      <c r="C63" s="16" t="s">
        <v>161</v>
      </c>
      <c r="D63" s="19"/>
      <c r="E63" s="20" t="s">
        <v>162</v>
      </c>
      <c r="F63" s="81">
        <f>F64</f>
        <v>22085.856</v>
      </c>
      <c r="G63" s="81">
        <f>G64</f>
        <v>22085.856</v>
      </c>
      <c r="H63" s="81">
        <f>H64</f>
        <v>22085.856</v>
      </c>
    </row>
    <row r="64" spans="1:8">
      <c r="A64" s="7" t="s">
        <v>156</v>
      </c>
      <c r="B64" s="7" t="s">
        <v>201</v>
      </c>
      <c r="C64" s="8" t="s">
        <v>163</v>
      </c>
      <c r="D64" s="7"/>
      <c r="E64" s="6" t="s">
        <v>164</v>
      </c>
      <c r="F64" s="53">
        <f>F65</f>
        <v>22085.856</v>
      </c>
      <c r="G64" s="53">
        <f t="shared" si="4"/>
        <v>22085.856</v>
      </c>
      <c r="H64" s="53">
        <f t="shared" si="4"/>
        <v>22085.856</v>
      </c>
    </row>
    <row r="65" spans="1:8" ht="36">
      <c r="A65" s="7" t="s">
        <v>156</v>
      </c>
      <c r="B65" s="7" t="s">
        <v>201</v>
      </c>
      <c r="C65" s="23" t="s">
        <v>165</v>
      </c>
      <c r="D65" s="7"/>
      <c r="E65" s="6" t="s">
        <v>166</v>
      </c>
      <c r="F65" s="22">
        <f>F66+F73</f>
        <v>22085.856</v>
      </c>
      <c r="G65" s="22">
        <f>G66+G73</f>
        <v>22085.856</v>
      </c>
      <c r="H65" s="22">
        <f>H66+H73</f>
        <v>22085.856</v>
      </c>
    </row>
    <row r="66" spans="1:8" ht="60">
      <c r="A66" s="7" t="s">
        <v>156</v>
      </c>
      <c r="B66" s="7" t="s">
        <v>201</v>
      </c>
      <c r="C66" s="8" t="s">
        <v>650</v>
      </c>
      <c r="D66" s="7"/>
      <c r="E66" s="6" t="s">
        <v>252</v>
      </c>
      <c r="F66" s="22">
        <f>F67+F71</f>
        <v>15523.776000000002</v>
      </c>
      <c r="G66" s="22">
        <f>G67+G71</f>
        <v>15523.776000000002</v>
      </c>
      <c r="H66" s="22">
        <f>H67+H71</f>
        <v>15523.776000000002</v>
      </c>
    </row>
    <row r="67" spans="1:8" ht="96">
      <c r="A67" s="7" t="s">
        <v>156</v>
      </c>
      <c r="B67" s="7" t="s">
        <v>201</v>
      </c>
      <c r="C67" s="8" t="s">
        <v>650</v>
      </c>
      <c r="D67" s="24" t="s">
        <v>169</v>
      </c>
      <c r="E67" s="25" t="s">
        <v>170</v>
      </c>
      <c r="F67" s="22">
        <f>F68+F70+F69</f>
        <v>15265.326000000001</v>
      </c>
      <c r="G67" s="22">
        <f>G68+G70+G69</f>
        <v>15265.326000000001</v>
      </c>
      <c r="H67" s="22">
        <f>H68+H70+H69</f>
        <v>15265.326000000001</v>
      </c>
    </row>
    <row r="68" spans="1:8" ht="36">
      <c r="A68" s="7" t="s">
        <v>156</v>
      </c>
      <c r="B68" s="7" t="s">
        <v>201</v>
      </c>
      <c r="C68" s="8" t="s">
        <v>650</v>
      </c>
      <c r="D68" s="26" t="s">
        <v>171</v>
      </c>
      <c r="E68" s="27" t="s">
        <v>172</v>
      </c>
      <c r="F68" s="22">
        <v>9224.5210000000006</v>
      </c>
      <c r="G68" s="22">
        <v>9224.5210000000006</v>
      </c>
      <c r="H68" s="22">
        <v>9224.5210000000006</v>
      </c>
    </row>
    <row r="69" spans="1:8" ht="60">
      <c r="A69" s="7" t="s">
        <v>156</v>
      </c>
      <c r="B69" s="7" t="s">
        <v>201</v>
      </c>
      <c r="C69" s="8" t="s">
        <v>650</v>
      </c>
      <c r="D69" s="26" t="s">
        <v>173</v>
      </c>
      <c r="E69" s="27" t="s">
        <v>174</v>
      </c>
      <c r="F69" s="22">
        <v>2500</v>
      </c>
      <c r="G69" s="22">
        <v>2500</v>
      </c>
      <c r="H69" s="22">
        <v>2500</v>
      </c>
    </row>
    <row r="70" spans="1:8" ht="72">
      <c r="A70" s="7" t="s">
        <v>156</v>
      </c>
      <c r="B70" s="7" t="s">
        <v>201</v>
      </c>
      <c r="C70" s="8" t="s">
        <v>650</v>
      </c>
      <c r="D70" s="26">
        <v>129</v>
      </c>
      <c r="E70" s="27" t="s">
        <v>175</v>
      </c>
      <c r="F70" s="22">
        <v>3540.8049999999998</v>
      </c>
      <c r="G70" s="22">
        <v>3540.8049999999998</v>
      </c>
      <c r="H70" s="22">
        <v>3540.8049999999998</v>
      </c>
    </row>
    <row r="71" spans="1:8" ht="36">
      <c r="A71" s="7" t="s">
        <v>156</v>
      </c>
      <c r="B71" s="7" t="s">
        <v>201</v>
      </c>
      <c r="C71" s="8" t="s">
        <v>650</v>
      </c>
      <c r="D71" s="24" t="s">
        <v>182</v>
      </c>
      <c r="E71" s="25" t="s">
        <v>183</v>
      </c>
      <c r="F71" s="22">
        <f>F72</f>
        <v>258.45</v>
      </c>
      <c r="G71" s="22">
        <f>G72</f>
        <v>258.45</v>
      </c>
      <c r="H71" s="22">
        <f>H72</f>
        <v>258.45</v>
      </c>
    </row>
    <row r="72" spans="1:8" ht="24">
      <c r="A72" s="7" t="s">
        <v>156</v>
      </c>
      <c r="B72" s="7" t="s">
        <v>201</v>
      </c>
      <c r="C72" s="8" t="s">
        <v>650</v>
      </c>
      <c r="D72" s="7" t="s">
        <v>184</v>
      </c>
      <c r="E72" s="6" t="s">
        <v>185</v>
      </c>
      <c r="F72" s="22">
        <v>258.45</v>
      </c>
      <c r="G72" s="22">
        <v>258.45</v>
      </c>
      <c r="H72" s="22">
        <v>258.45</v>
      </c>
    </row>
    <row r="73" spans="1:8" ht="60">
      <c r="A73" s="7" t="s">
        <v>156</v>
      </c>
      <c r="B73" s="7" t="s">
        <v>201</v>
      </c>
      <c r="C73" s="8" t="s">
        <v>191</v>
      </c>
      <c r="D73" s="26"/>
      <c r="E73" s="27" t="s">
        <v>192</v>
      </c>
      <c r="F73" s="22">
        <f>F74</f>
        <v>6562.08</v>
      </c>
      <c r="G73" s="22">
        <f>G74</f>
        <v>6562.08</v>
      </c>
      <c r="H73" s="22">
        <f>H74</f>
        <v>6562.08</v>
      </c>
    </row>
    <row r="74" spans="1:8" ht="96">
      <c r="A74" s="7" t="s">
        <v>156</v>
      </c>
      <c r="B74" s="7" t="s">
        <v>201</v>
      </c>
      <c r="C74" s="8" t="s">
        <v>191</v>
      </c>
      <c r="D74" s="24" t="s">
        <v>169</v>
      </c>
      <c r="E74" s="25" t="s">
        <v>170</v>
      </c>
      <c r="F74" s="22">
        <f>F75+F76</f>
        <v>6562.08</v>
      </c>
      <c r="G74" s="22">
        <f>G75+G76</f>
        <v>6562.08</v>
      </c>
      <c r="H74" s="22">
        <f>H75+H76</f>
        <v>6562.08</v>
      </c>
    </row>
    <row r="75" spans="1:8" ht="36">
      <c r="A75" s="7" t="s">
        <v>156</v>
      </c>
      <c r="B75" s="7" t="s">
        <v>201</v>
      </c>
      <c r="C75" s="8" t="s">
        <v>191</v>
      </c>
      <c r="D75" s="26" t="s">
        <v>171</v>
      </c>
      <c r="E75" s="27" t="s">
        <v>172</v>
      </c>
      <c r="F75" s="22">
        <v>5040</v>
      </c>
      <c r="G75" s="22">
        <v>5040</v>
      </c>
      <c r="H75" s="22">
        <v>5040</v>
      </c>
    </row>
    <row r="76" spans="1:8" ht="72">
      <c r="A76" s="7" t="s">
        <v>156</v>
      </c>
      <c r="B76" s="7" t="s">
        <v>201</v>
      </c>
      <c r="C76" s="8" t="s">
        <v>191</v>
      </c>
      <c r="D76" s="26">
        <v>129</v>
      </c>
      <c r="E76" s="27" t="s">
        <v>175</v>
      </c>
      <c r="F76" s="22">
        <v>1522.08</v>
      </c>
      <c r="G76" s="22">
        <v>1522.08</v>
      </c>
      <c r="H76" s="22">
        <v>1522.08</v>
      </c>
    </row>
    <row r="77" spans="1:8">
      <c r="A77" s="28" t="s">
        <v>156</v>
      </c>
      <c r="B77" s="28" t="s">
        <v>138</v>
      </c>
      <c r="C77" s="15"/>
      <c r="D77" s="28"/>
      <c r="E77" s="17" t="s">
        <v>203</v>
      </c>
      <c r="F77" s="18">
        <f>F80</f>
        <v>2000</v>
      </c>
      <c r="G77" s="18">
        <f>G80</f>
        <v>2000</v>
      </c>
      <c r="H77" s="18">
        <f>H80</f>
        <v>2000</v>
      </c>
    </row>
    <row r="78" spans="1:8" ht="24">
      <c r="A78" s="7" t="s">
        <v>156</v>
      </c>
      <c r="B78" s="7" t="s">
        <v>138</v>
      </c>
      <c r="C78" s="8" t="s">
        <v>176</v>
      </c>
      <c r="D78" s="8"/>
      <c r="E78" s="6" t="s">
        <v>177</v>
      </c>
      <c r="F78" s="22">
        <f>F80</f>
        <v>2000</v>
      </c>
      <c r="G78" s="22">
        <f>G80</f>
        <v>2000</v>
      </c>
      <c r="H78" s="22">
        <f>H80</f>
        <v>2000</v>
      </c>
    </row>
    <row r="79" spans="1:8" ht="24">
      <c r="A79" s="7" t="s">
        <v>156</v>
      </c>
      <c r="B79" s="7" t="s">
        <v>138</v>
      </c>
      <c r="C79" s="8" t="s">
        <v>204</v>
      </c>
      <c r="D79" s="8"/>
      <c r="E79" s="6" t="s">
        <v>205</v>
      </c>
      <c r="F79" s="22">
        <f>F80</f>
        <v>2000</v>
      </c>
      <c r="G79" s="22">
        <f>G80</f>
        <v>2000</v>
      </c>
      <c r="H79" s="22">
        <f>H80</f>
        <v>2000</v>
      </c>
    </row>
    <row r="80" spans="1:8" ht="36">
      <c r="A80" s="7" t="s">
        <v>156</v>
      </c>
      <c r="B80" s="7" t="s">
        <v>138</v>
      </c>
      <c r="C80" s="8" t="s">
        <v>206</v>
      </c>
      <c r="D80" s="7"/>
      <c r="E80" s="6" t="s">
        <v>207</v>
      </c>
      <c r="F80" s="22">
        <f>F82</f>
        <v>2000</v>
      </c>
      <c r="G80" s="22">
        <f>G82</f>
        <v>2000</v>
      </c>
      <c r="H80" s="22">
        <f>H82</f>
        <v>2000</v>
      </c>
    </row>
    <row r="81" spans="1:8">
      <c r="A81" s="7" t="s">
        <v>156</v>
      </c>
      <c r="B81" s="7" t="s">
        <v>138</v>
      </c>
      <c r="C81" s="8" t="s">
        <v>206</v>
      </c>
      <c r="D81" s="7">
        <v>800</v>
      </c>
      <c r="E81" s="6" t="s">
        <v>208</v>
      </c>
      <c r="F81" s="22">
        <f>F82</f>
        <v>2000</v>
      </c>
      <c r="G81" s="22">
        <f>G82</f>
        <v>2000</v>
      </c>
      <c r="H81" s="22">
        <f>H82</f>
        <v>2000</v>
      </c>
    </row>
    <row r="82" spans="1:8">
      <c r="A82" s="7" t="s">
        <v>156</v>
      </c>
      <c r="B82" s="7" t="s">
        <v>138</v>
      </c>
      <c r="C82" s="8" t="s">
        <v>206</v>
      </c>
      <c r="D82" s="7" t="s">
        <v>209</v>
      </c>
      <c r="E82" s="6" t="s">
        <v>210</v>
      </c>
      <c r="F82" s="22">
        <v>2000</v>
      </c>
      <c r="G82" s="22">
        <v>2000</v>
      </c>
      <c r="H82" s="22">
        <v>2000</v>
      </c>
    </row>
    <row r="83" spans="1:8" ht="24">
      <c r="A83" s="28" t="s">
        <v>156</v>
      </c>
      <c r="B83" s="28" t="s">
        <v>211</v>
      </c>
      <c r="C83" s="15"/>
      <c r="D83" s="28"/>
      <c r="E83" s="17" t="s">
        <v>212</v>
      </c>
      <c r="F83" s="18">
        <f>F84+F90+F130+F160+F174</f>
        <v>145831.77000000002</v>
      </c>
      <c r="G83" s="18">
        <f>G84+G90+G130+G160+G174</f>
        <v>146314.77000000002</v>
      </c>
      <c r="H83" s="18">
        <f>H84+H90+H130+H160+H174</f>
        <v>140741.47000000003</v>
      </c>
    </row>
    <row r="84" spans="1:8" ht="60">
      <c r="A84" s="19" t="s">
        <v>156</v>
      </c>
      <c r="B84" s="19" t="s">
        <v>211</v>
      </c>
      <c r="C84" s="16" t="s">
        <v>525</v>
      </c>
      <c r="D84" s="19"/>
      <c r="E84" s="20" t="s">
        <v>526</v>
      </c>
      <c r="F84" s="21">
        <f>F85</f>
        <v>19.134</v>
      </c>
      <c r="G84" s="21">
        <f t="shared" ref="G84:H88" si="5">G85</f>
        <v>19.134</v>
      </c>
      <c r="H84" s="21">
        <f t="shared" si="5"/>
        <v>19.134</v>
      </c>
    </row>
    <row r="85" spans="1:8" ht="72">
      <c r="A85" s="7" t="s">
        <v>156</v>
      </c>
      <c r="B85" s="7" t="s">
        <v>211</v>
      </c>
      <c r="C85" s="8" t="s">
        <v>527</v>
      </c>
      <c r="D85" s="7"/>
      <c r="E85" s="6" t="s">
        <v>528</v>
      </c>
      <c r="F85" s="22">
        <f>F86</f>
        <v>19.134</v>
      </c>
      <c r="G85" s="22">
        <f t="shared" si="5"/>
        <v>19.134</v>
      </c>
      <c r="H85" s="22">
        <f t="shared" si="5"/>
        <v>19.134</v>
      </c>
    </row>
    <row r="86" spans="1:8" ht="36">
      <c r="A86" s="7" t="s">
        <v>156</v>
      </c>
      <c r="B86" s="7" t="s">
        <v>211</v>
      </c>
      <c r="C86" s="8" t="s">
        <v>529</v>
      </c>
      <c r="D86" s="7"/>
      <c r="E86" s="6" t="s">
        <v>530</v>
      </c>
      <c r="F86" s="22">
        <f>F87</f>
        <v>19.134</v>
      </c>
      <c r="G86" s="22">
        <f t="shared" si="5"/>
        <v>19.134</v>
      </c>
      <c r="H86" s="22">
        <f t="shared" si="5"/>
        <v>19.134</v>
      </c>
    </row>
    <row r="87" spans="1:8" ht="60">
      <c r="A87" s="7" t="s">
        <v>156</v>
      </c>
      <c r="B87" s="7" t="s">
        <v>211</v>
      </c>
      <c r="C87" s="41" t="s">
        <v>20</v>
      </c>
      <c r="D87" s="28"/>
      <c r="E87" s="6" t="s">
        <v>19</v>
      </c>
      <c r="F87" s="22">
        <f>F88</f>
        <v>19.134</v>
      </c>
      <c r="G87" s="22">
        <f t="shared" si="5"/>
        <v>19.134</v>
      </c>
      <c r="H87" s="22">
        <f t="shared" si="5"/>
        <v>19.134</v>
      </c>
    </row>
    <row r="88" spans="1:8" ht="36">
      <c r="A88" s="7" t="s">
        <v>156</v>
      </c>
      <c r="B88" s="7" t="s">
        <v>211</v>
      </c>
      <c r="C88" s="41" t="s">
        <v>20</v>
      </c>
      <c r="D88" s="24" t="s">
        <v>182</v>
      </c>
      <c r="E88" s="25" t="s">
        <v>183</v>
      </c>
      <c r="F88" s="54">
        <f>F89</f>
        <v>19.134</v>
      </c>
      <c r="G88" s="54">
        <f t="shared" si="5"/>
        <v>19.134</v>
      </c>
      <c r="H88" s="54">
        <f t="shared" si="5"/>
        <v>19.134</v>
      </c>
    </row>
    <row r="89" spans="1:8" ht="24">
      <c r="A89" s="7" t="s">
        <v>156</v>
      </c>
      <c r="B89" s="7" t="s">
        <v>211</v>
      </c>
      <c r="C89" s="41" t="s">
        <v>20</v>
      </c>
      <c r="D89" s="7" t="s">
        <v>184</v>
      </c>
      <c r="E89" s="6" t="s">
        <v>185</v>
      </c>
      <c r="F89" s="54">
        <v>19.134</v>
      </c>
      <c r="G89" s="55">
        <v>19.134</v>
      </c>
      <c r="H89" s="55">
        <v>19.134</v>
      </c>
    </row>
    <row r="90" spans="1:8" ht="48">
      <c r="A90" s="19" t="s">
        <v>156</v>
      </c>
      <c r="B90" s="19" t="s">
        <v>211</v>
      </c>
      <c r="C90" s="16" t="s">
        <v>161</v>
      </c>
      <c r="D90" s="19"/>
      <c r="E90" s="20" t="s">
        <v>162</v>
      </c>
      <c r="F90" s="21">
        <f>F91+F118</f>
        <v>87245.412000000011</v>
      </c>
      <c r="G90" s="21">
        <f>G91+G118</f>
        <v>87248.412000000011</v>
      </c>
      <c r="H90" s="21">
        <f>H91+H118</f>
        <v>87249.112000000008</v>
      </c>
    </row>
    <row r="91" spans="1:8" ht="36">
      <c r="A91" s="7" t="s">
        <v>156</v>
      </c>
      <c r="B91" s="7" t="s">
        <v>211</v>
      </c>
      <c r="C91" s="8" t="s">
        <v>195</v>
      </c>
      <c r="D91" s="7"/>
      <c r="E91" s="6" t="s">
        <v>196</v>
      </c>
      <c r="F91" s="22">
        <f>F92+F111</f>
        <v>59242.014000000003</v>
      </c>
      <c r="G91" s="22">
        <f>G92+G111</f>
        <v>59245.014000000003</v>
      </c>
      <c r="H91" s="22">
        <f>H92+H111</f>
        <v>59245.714000000007</v>
      </c>
    </row>
    <row r="92" spans="1:8" ht="60">
      <c r="A92" s="7" t="s">
        <v>156</v>
      </c>
      <c r="B92" s="7" t="s">
        <v>211</v>
      </c>
      <c r="C92" s="8" t="s">
        <v>213</v>
      </c>
      <c r="D92" s="7"/>
      <c r="E92" s="6" t="s">
        <v>214</v>
      </c>
      <c r="F92" s="22">
        <f>F93+F103+F108</f>
        <v>58852.914000000004</v>
      </c>
      <c r="G92" s="22">
        <f>G93+G103+G108</f>
        <v>58852.914000000004</v>
      </c>
      <c r="H92" s="22">
        <f>H93+H103+H108</f>
        <v>58852.914000000004</v>
      </c>
    </row>
    <row r="93" spans="1:8" ht="36">
      <c r="A93" s="7" t="s">
        <v>156</v>
      </c>
      <c r="B93" s="7" t="s">
        <v>211</v>
      </c>
      <c r="C93" s="8" t="s">
        <v>215</v>
      </c>
      <c r="D93" s="26"/>
      <c r="E93" s="32" t="s">
        <v>216</v>
      </c>
      <c r="F93" s="34">
        <f>F94+F98+F101</f>
        <v>57606.052000000003</v>
      </c>
      <c r="G93" s="34">
        <f>G94+G98+G101</f>
        <v>57606.052000000003</v>
      </c>
      <c r="H93" s="34">
        <f>H94+H98+H101</f>
        <v>57606.052000000003</v>
      </c>
    </row>
    <row r="94" spans="1:8" ht="96">
      <c r="A94" s="7" t="s">
        <v>156</v>
      </c>
      <c r="B94" s="7" t="s">
        <v>211</v>
      </c>
      <c r="C94" s="8" t="s">
        <v>215</v>
      </c>
      <c r="D94" s="24" t="s">
        <v>169</v>
      </c>
      <c r="E94" s="25" t="s">
        <v>170</v>
      </c>
      <c r="F94" s="34">
        <f>F95+F96+F97</f>
        <v>30596.093000000001</v>
      </c>
      <c r="G94" s="34">
        <f>G95+G96+G97</f>
        <v>30596.093000000001</v>
      </c>
      <c r="H94" s="34">
        <f>H95+H96+H97</f>
        <v>30596.093000000001</v>
      </c>
    </row>
    <row r="95" spans="1:8">
      <c r="A95" s="7" t="s">
        <v>156</v>
      </c>
      <c r="B95" s="7" t="s">
        <v>211</v>
      </c>
      <c r="C95" s="8" t="s">
        <v>215</v>
      </c>
      <c r="D95" s="26" t="s">
        <v>217</v>
      </c>
      <c r="E95" s="27" t="s">
        <v>218</v>
      </c>
      <c r="F95" s="34">
        <v>23486.400000000001</v>
      </c>
      <c r="G95" s="34">
        <v>23486.400000000001</v>
      </c>
      <c r="H95" s="34">
        <v>23486.400000000001</v>
      </c>
    </row>
    <row r="96" spans="1:8" ht="36">
      <c r="A96" s="7" t="s">
        <v>156</v>
      </c>
      <c r="B96" s="7" t="s">
        <v>211</v>
      </c>
      <c r="C96" s="8" t="s">
        <v>215</v>
      </c>
      <c r="D96" s="26">
        <v>112</v>
      </c>
      <c r="E96" s="27" t="s">
        <v>219</v>
      </c>
      <c r="F96" s="34">
        <v>16.8</v>
      </c>
      <c r="G96" s="34">
        <v>16.8</v>
      </c>
      <c r="H96" s="34">
        <v>16.8</v>
      </c>
    </row>
    <row r="97" spans="1:8" ht="60">
      <c r="A97" s="7" t="s">
        <v>156</v>
      </c>
      <c r="B97" s="7" t="s">
        <v>211</v>
      </c>
      <c r="C97" s="8" t="s">
        <v>215</v>
      </c>
      <c r="D97" s="26">
        <v>119</v>
      </c>
      <c r="E97" s="27" t="s">
        <v>220</v>
      </c>
      <c r="F97" s="34">
        <v>7092.893</v>
      </c>
      <c r="G97" s="34">
        <v>7092.893</v>
      </c>
      <c r="H97" s="34">
        <v>7092.893</v>
      </c>
    </row>
    <row r="98" spans="1:8" ht="36">
      <c r="A98" s="7" t="s">
        <v>156</v>
      </c>
      <c r="B98" s="7" t="s">
        <v>211</v>
      </c>
      <c r="C98" s="8" t="s">
        <v>215</v>
      </c>
      <c r="D98" s="24" t="s">
        <v>182</v>
      </c>
      <c r="E98" s="25" t="s">
        <v>183</v>
      </c>
      <c r="F98" s="34">
        <f>F99+F100</f>
        <v>26956.743000000002</v>
      </c>
      <c r="G98" s="34">
        <f>G99+G100</f>
        <v>26956.743000000002</v>
      </c>
      <c r="H98" s="34">
        <f>H99+H100</f>
        <v>26956.743000000002</v>
      </c>
    </row>
    <row r="99" spans="1:8" ht="24">
      <c r="A99" s="7" t="s">
        <v>156</v>
      </c>
      <c r="B99" s="7" t="s">
        <v>211</v>
      </c>
      <c r="C99" s="8" t="s">
        <v>215</v>
      </c>
      <c r="D99" s="7" t="s">
        <v>184</v>
      </c>
      <c r="E99" s="6" t="s">
        <v>185</v>
      </c>
      <c r="F99" s="34">
        <v>22629.668000000001</v>
      </c>
      <c r="G99" s="34">
        <v>22629.668000000001</v>
      </c>
      <c r="H99" s="34">
        <v>22629.668000000001</v>
      </c>
    </row>
    <row r="100" spans="1:8">
      <c r="A100" s="7" t="s">
        <v>156</v>
      </c>
      <c r="B100" s="7" t="s">
        <v>211</v>
      </c>
      <c r="C100" s="8" t="s">
        <v>215</v>
      </c>
      <c r="D100" s="7">
        <v>247</v>
      </c>
      <c r="E100" s="6" t="s">
        <v>221</v>
      </c>
      <c r="F100" s="34">
        <v>4327.0749999999998</v>
      </c>
      <c r="G100" s="34">
        <v>4327.0749999999998</v>
      </c>
      <c r="H100" s="34">
        <v>4327.0749999999998</v>
      </c>
    </row>
    <row r="101" spans="1:8">
      <c r="A101" s="7" t="s">
        <v>156</v>
      </c>
      <c r="B101" s="7" t="s">
        <v>211</v>
      </c>
      <c r="C101" s="8" t="s">
        <v>215</v>
      </c>
      <c r="D101" s="24" t="s">
        <v>222</v>
      </c>
      <c r="E101" s="25" t="s">
        <v>208</v>
      </c>
      <c r="F101" s="22">
        <f>F102</f>
        <v>53.216000000000001</v>
      </c>
      <c r="G101" s="22">
        <f>G102</f>
        <v>53.216000000000001</v>
      </c>
      <c r="H101" s="22">
        <f>H102</f>
        <v>53.216000000000001</v>
      </c>
    </row>
    <row r="102" spans="1:8">
      <c r="A102" s="7" t="s">
        <v>156</v>
      </c>
      <c r="B102" s="7" t="s">
        <v>211</v>
      </c>
      <c r="C102" s="8" t="s">
        <v>215</v>
      </c>
      <c r="D102" s="7" t="s">
        <v>223</v>
      </c>
      <c r="E102" s="27" t="s">
        <v>224</v>
      </c>
      <c r="F102" s="22">
        <v>53.216000000000001</v>
      </c>
      <c r="G102" s="22">
        <v>53.216000000000001</v>
      </c>
      <c r="H102" s="22">
        <v>53.216000000000001</v>
      </c>
    </row>
    <row r="103" spans="1:8" ht="24">
      <c r="A103" s="7" t="s">
        <v>156</v>
      </c>
      <c r="B103" s="7" t="s">
        <v>211</v>
      </c>
      <c r="C103" s="8" t="s">
        <v>225</v>
      </c>
      <c r="D103" s="7"/>
      <c r="E103" s="6" t="s">
        <v>226</v>
      </c>
      <c r="F103" s="22">
        <f>F104+F106</f>
        <v>486</v>
      </c>
      <c r="G103" s="22">
        <f>G104+G106</f>
        <v>486</v>
      </c>
      <c r="H103" s="22">
        <f>H104+H106</f>
        <v>486</v>
      </c>
    </row>
    <row r="104" spans="1:8" ht="36">
      <c r="A104" s="7" t="s">
        <v>156</v>
      </c>
      <c r="B104" s="7" t="s">
        <v>211</v>
      </c>
      <c r="C104" s="8" t="s">
        <v>225</v>
      </c>
      <c r="D104" s="24" t="s">
        <v>182</v>
      </c>
      <c r="E104" s="25" t="s">
        <v>183</v>
      </c>
      <c r="F104" s="22">
        <f>F105</f>
        <v>364</v>
      </c>
      <c r="G104" s="22">
        <f>G105</f>
        <v>364</v>
      </c>
      <c r="H104" s="22">
        <f>H105</f>
        <v>364</v>
      </c>
    </row>
    <row r="105" spans="1:8" ht="24">
      <c r="A105" s="7" t="s">
        <v>156</v>
      </c>
      <c r="B105" s="7" t="s">
        <v>211</v>
      </c>
      <c r="C105" s="8" t="s">
        <v>225</v>
      </c>
      <c r="D105" s="7" t="s">
        <v>184</v>
      </c>
      <c r="E105" s="6" t="s">
        <v>185</v>
      </c>
      <c r="F105" s="22">
        <v>364</v>
      </c>
      <c r="G105" s="22">
        <v>364</v>
      </c>
      <c r="H105" s="22">
        <v>364</v>
      </c>
    </row>
    <row r="106" spans="1:8">
      <c r="A106" s="7" t="s">
        <v>156</v>
      </c>
      <c r="B106" s="7" t="s">
        <v>211</v>
      </c>
      <c r="C106" s="8" t="s">
        <v>225</v>
      </c>
      <c r="D106" s="24" t="s">
        <v>222</v>
      </c>
      <c r="E106" s="25" t="s">
        <v>208</v>
      </c>
      <c r="F106" s="22">
        <f>F107</f>
        <v>122</v>
      </c>
      <c r="G106" s="22">
        <f>G107</f>
        <v>122</v>
      </c>
      <c r="H106" s="22">
        <f>H107</f>
        <v>122</v>
      </c>
    </row>
    <row r="107" spans="1:8">
      <c r="A107" s="7" t="s">
        <v>156</v>
      </c>
      <c r="B107" s="7" t="s">
        <v>211</v>
      </c>
      <c r="C107" s="8" t="s">
        <v>225</v>
      </c>
      <c r="D107" s="7">
        <v>853</v>
      </c>
      <c r="E107" s="6" t="s">
        <v>227</v>
      </c>
      <c r="F107" s="22">
        <v>122</v>
      </c>
      <c r="G107" s="22">
        <v>122</v>
      </c>
      <c r="H107" s="22">
        <v>122</v>
      </c>
    </row>
    <row r="108" spans="1:8" ht="48">
      <c r="A108" s="7" t="s">
        <v>156</v>
      </c>
      <c r="B108" s="7" t="s">
        <v>211</v>
      </c>
      <c r="C108" s="8" t="s">
        <v>228</v>
      </c>
      <c r="D108" s="7"/>
      <c r="E108" s="6" t="s">
        <v>229</v>
      </c>
      <c r="F108" s="22">
        <f t="shared" ref="F108:H109" si="6">F109</f>
        <v>760.86199999999997</v>
      </c>
      <c r="G108" s="22">
        <f t="shared" si="6"/>
        <v>760.86199999999997</v>
      </c>
      <c r="H108" s="22">
        <f t="shared" si="6"/>
        <v>760.86199999999997</v>
      </c>
    </row>
    <row r="109" spans="1:8" ht="36">
      <c r="A109" s="7" t="s">
        <v>156</v>
      </c>
      <c r="B109" s="7" t="s">
        <v>211</v>
      </c>
      <c r="C109" s="8" t="s">
        <v>228</v>
      </c>
      <c r="D109" s="24" t="s">
        <v>182</v>
      </c>
      <c r="E109" s="25" t="s">
        <v>183</v>
      </c>
      <c r="F109" s="22">
        <f t="shared" si="6"/>
        <v>760.86199999999997</v>
      </c>
      <c r="G109" s="22">
        <f t="shared" si="6"/>
        <v>760.86199999999997</v>
      </c>
      <c r="H109" s="22">
        <f t="shared" si="6"/>
        <v>760.86199999999997</v>
      </c>
    </row>
    <row r="110" spans="1:8" ht="24">
      <c r="A110" s="7" t="s">
        <v>156</v>
      </c>
      <c r="B110" s="7" t="s">
        <v>211</v>
      </c>
      <c r="C110" s="8" t="s">
        <v>228</v>
      </c>
      <c r="D110" s="7" t="s">
        <v>184</v>
      </c>
      <c r="E110" s="6" t="s">
        <v>185</v>
      </c>
      <c r="F110" s="22">
        <v>760.86199999999997</v>
      </c>
      <c r="G110" s="22">
        <v>760.86199999999997</v>
      </c>
      <c r="H110" s="22">
        <v>760.86199999999997</v>
      </c>
    </row>
    <row r="111" spans="1:8" ht="48">
      <c r="A111" s="7" t="s">
        <v>156</v>
      </c>
      <c r="B111" s="7" t="s">
        <v>211</v>
      </c>
      <c r="C111" s="8" t="s">
        <v>197</v>
      </c>
      <c r="D111" s="8"/>
      <c r="E111" s="6" t="s">
        <v>198</v>
      </c>
      <c r="F111" s="22">
        <f>F112</f>
        <v>389.1</v>
      </c>
      <c r="G111" s="22">
        <f>G112</f>
        <v>392.1</v>
      </c>
      <c r="H111" s="22">
        <f>H112</f>
        <v>392.8</v>
      </c>
    </row>
    <row r="112" spans="1:8" ht="108">
      <c r="A112" s="7" t="s">
        <v>156</v>
      </c>
      <c r="B112" s="7" t="s">
        <v>211</v>
      </c>
      <c r="C112" s="35" t="s">
        <v>230</v>
      </c>
      <c r="D112" s="36"/>
      <c r="E112" s="37" t="s">
        <v>231</v>
      </c>
      <c r="F112" s="22">
        <f>F116+F113</f>
        <v>389.1</v>
      </c>
      <c r="G112" s="22">
        <f>G116+G113</f>
        <v>392.1</v>
      </c>
      <c r="H112" s="22">
        <f>H116+H113</f>
        <v>392.8</v>
      </c>
    </row>
    <row r="113" spans="1:8" ht="96">
      <c r="A113" s="7" t="s">
        <v>156</v>
      </c>
      <c r="B113" s="7" t="s">
        <v>211</v>
      </c>
      <c r="C113" s="35" t="s">
        <v>230</v>
      </c>
      <c r="D113" s="24" t="s">
        <v>169</v>
      </c>
      <c r="E113" s="25" t="s">
        <v>170</v>
      </c>
      <c r="F113" s="22">
        <f>F114+F115</f>
        <v>382.78800000000001</v>
      </c>
      <c r="G113" s="22">
        <f>G114+G115</f>
        <v>382.78800000000001</v>
      </c>
      <c r="H113" s="22">
        <f>H114+H115</f>
        <v>382.78800000000001</v>
      </c>
    </row>
    <row r="114" spans="1:8" ht="36">
      <c r="A114" s="7" t="s">
        <v>156</v>
      </c>
      <c r="B114" s="7" t="s">
        <v>211</v>
      </c>
      <c r="C114" s="35" t="s">
        <v>230</v>
      </c>
      <c r="D114" s="26" t="s">
        <v>171</v>
      </c>
      <c r="E114" s="27" t="s">
        <v>172</v>
      </c>
      <c r="F114" s="22">
        <v>294</v>
      </c>
      <c r="G114" s="22">
        <v>294</v>
      </c>
      <c r="H114" s="22">
        <v>294</v>
      </c>
    </row>
    <row r="115" spans="1:8" ht="72">
      <c r="A115" s="7" t="s">
        <v>156</v>
      </c>
      <c r="B115" s="7" t="s">
        <v>211</v>
      </c>
      <c r="C115" s="35" t="s">
        <v>230</v>
      </c>
      <c r="D115" s="26">
        <v>129</v>
      </c>
      <c r="E115" s="27" t="s">
        <v>175</v>
      </c>
      <c r="F115" s="22">
        <v>88.787999999999997</v>
      </c>
      <c r="G115" s="22">
        <v>88.787999999999997</v>
      </c>
      <c r="H115" s="22">
        <v>88.787999999999997</v>
      </c>
    </row>
    <row r="116" spans="1:8" ht="36">
      <c r="A116" s="7" t="s">
        <v>156</v>
      </c>
      <c r="B116" s="7" t="s">
        <v>211</v>
      </c>
      <c r="C116" s="35" t="s">
        <v>230</v>
      </c>
      <c r="D116" s="24" t="s">
        <v>182</v>
      </c>
      <c r="E116" s="25" t="s">
        <v>183</v>
      </c>
      <c r="F116" s="22">
        <f>F117</f>
        <v>6.3120000000000003</v>
      </c>
      <c r="G116" s="22">
        <f>G117</f>
        <v>9.3119999999999994</v>
      </c>
      <c r="H116" s="22">
        <f>H117</f>
        <v>10.012</v>
      </c>
    </row>
    <row r="117" spans="1:8" ht="24">
      <c r="A117" s="7" t="s">
        <v>156</v>
      </c>
      <c r="B117" s="7" t="s">
        <v>211</v>
      </c>
      <c r="C117" s="35" t="s">
        <v>230</v>
      </c>
      <c r="D117" s="7" t="s">
        <v>184</v>
      </c>
      <c r="E117" s="6" t="s">
        <v>185</v>
      </c>
      <c r="F117" s="22">
        <v>6.3120000000000003</v>
      </c>
      <c r="G117" s="22">
        <v>9.3119999999999994</v>
      </c>
      <c r="H117" s="22">
        <v>10.012</v>
      </c>
    </row>
    <row r="118" spans="1:8">
      <c r="A118" s="7" t="s">
        <v>156</v>
      </c>
      <c r="B118" s="7" t="s">
        <v>211</v>
      </c>
      <c r="C118" s="8" t="s">
        <v>163</v>
      </c>
      <c r="D118" s="7"/>
      <c r="E118" s="6" t="s">
        <v>164</v>
      </c>
      <c r="F118" s="22">
        <f>F119</f>
        <v>28003.398000000005</v>
      </c>
      <c r="G118" s="22">
        <f>G119</f>
        <v>28003.398000000005</v>
      </c>
      <c r="H118" s="22">
        <f>H119</f>
        <v>28003.398000000005</v>
      </c>
    </row>
    <row r="119" spans="1:8" ht="36">
      <c r="A119" s="7" t="s">
        <v>156</v>
      </c>
      <c r="B119" s="7" t="s">
        <v>211</v>
      </c>
      <c r="C119" s="23" t="s">
        <v>165</v>
      </c>
      <c r="D119" s="7"/>
      <c r="E119" s="6" t="s">
        <v>166</v>
      </c>
      <c r="F119" s="22">
        <f>F120+F124</f>
        <v>28003.398000000005</v>
      </c>
      <c r="G119" s="22">
        <f>G120+G124</f>
        <v>28003.398000000005</v>
      </c>
      <c r="H119" s="22">
        <f>H120+H124</f>
        <v>28003.398000000005</v>
      </c>
    </row>
    <row r="120" spans="1:8" ht="60">
      <c r="A120" s="7" t="s">
        <v>156</v>
      </c>
      <c r="B120" s="7" t="s">
        <v>211</v>
      </c>
      <c r="C120" s="8" t="s">
        <v>191</v>
      </c>
      <c r="D120" s="26"/>
      <c r="E120" s="27" t="s">
        <v>192</v>
      </c>
      <c r="F120" s="22">
        <f>F121</f>
        <v>1970.88</v>
      </c>
      <c r="G120" s="22">
        <f>G121</f>
        <v>1970.88</v>
      </c>
      <c r="H120" s="22">
        <f>H121</f>
        <v>1970.88</v>
      </c>
    </row>
    <row r="121" spans="1:8" ht="96">
      <c r="A121" s="7" t="s">
        <v>156</v>
      </c>
      <c r="B121" s="7" t="s">
        <v>211</v>
      </c>
      <c r="C121" s="8" t="s">
        <v>191</v>
      </c>
      <c r="D121" s="24" t="s">
        <v>169</v>
      </c>
      <c r="E121" s="25" t="s">
        <v>170</v>
      </c>
      <c r="F121" s="22">
        <f>F122+F123</f>
        <v>1970.88</v>
      </c>
      <c r="G121" s="22">
        <f>G122+G123</f>
        <v>1970.88</v>
      </c>
      <c r="H121" s="22">
        <f>H122+H123</f>
        <v>1970.88</v>
      </c>
    </row>
    <row r="122" spans="1:8" ht="36">
      <c r="A122" s="7" t="s">
        <v>156</v>
      </c>
      <c r="B122" s="7" t="s">
        <v>211</v>
      </c>
      <c r="C122" s="8" t="s">
        <v>191</v>
      </c>
      <c r="D122" s="26" t="s">
        <v>171</v>
      </c>
      <c r="E122" s="27" t="s">
        <v>172</v>
      </c>
      <c r="F122" s="22">
        <v>1513.732</v>
      </c>
      <c r="G122" s="22">
        <v>1513.732</v>
      </c>
      <c r="H122" s="22">
        <v>1513.732</v>
      </c>
    </row>
    <row r="123" spans="1:8" ht="72">
      <c r="A123" s="7" t="s">
        <v>156</v>
      </c>
      <c r="B123" s="7" t="s">
        <v>211</v>
      </c>
      <c r="C123" s="8" t="s">
        <v>191</v>
      </c>
      <c r="D123" s="26">
        <v>129</v>
      </c>
      <c r="E123" s="27" t="s">
        <v>175</v>
      </c>
      <c r="F123" s="22">
        <v>457.14800000000002</v>
      </c>
      <c r="G123" s="22">
        <v>457.14800000000002</v>
      </c>
      <c r="H123" s="22">
        <v>457.14800000000002</v>
      </c>
    </row>
    <row r="124" spans="1:8" ht="36">
      <c r="A124" s="7" t="s">
        <v>156</v>
      </c>
      <c r="B124" s="7" t="s">
        <v>211</v>
      </c>
      <c r="C124" s="8" t="s">
        <v>232</v>
      </c>
      <c r="D124" s="26"/>
      <c r="E124" s="32" t="s">
        <v>216</v>
      </c>
      <c r="F124" s="22">
        <f>F125+F128</f>
        <v>26032.518000000004</v>
      </c>
      <c r="G124" s="22">
        <f>G125+G128</f>
        <v>26032.518000000004</v>
      </c>
      <c r="H124" s="22">
        <f>H125+H128</f>
        <v>26032.518000000004</v>
      </c>
    </row>
    <row r="125" spans="1:8" ht="96">
      <c r="A125" s="7" t="s">
        <v>156</v>
      </c>
      <c r="B125" s="7" t="s">
        <v>211</v>
      </c>
      <c r="C125" s="8" t="s">
        <v>232</v>
      </c>
      <c r="D125" s="24" t="s">
        <v>169</v>
      </c>
      <c r="E125" s="25" t="s">
        <v>170</v>
      </c>
      <c r="F125" s="22">
        <f>F126+F127</f>
        <v>25232.760000000002</v>
      </c>
      <c r="G125" s="22">
        <f>G126+G127</f>
        <v>25232.760000000002</v>
      </c>
      <c r="H125" s="22">
        <f>H126+H127</f>
        <v>25232.760000000002</v>
      </c>
    </row>
    <row r="126" spans="1:8">
      <c r="A126" s="7" t="s">
        <v>156</v>
      </c>
      <c r="B126" s="7" t="s">
        <v>211</v>
      </c>
      <c r="C126" s="8" t="s">
        <v>232</v>
      </c>
      <c r="D126" s="26" t="s">
        <v>217</v>
      </c>
      <c r="E126" s="27" t="s">
        <v>218</v>
      </c>
      <c r="F126" s="22">
        <v>19380</v>
      </c>
      <c r="G126" s="22">
        <v>19380</v>
      </c>
      <c r="H126" s="22">
        <v>19380</v>
      </c>
    </row>
    <row r="127" spans="1:8" ht="60">
      <c r="A127" s="7" t="s">
        <v>156</v>
      </c>
      <c r="B127" s="7" t="s">
        <v>211</v>
      </c>
      <c r="C127" s="8" t="s">
        <v>232</v>
      </c>
      <c r="D127" s="26">
        <v>119</v>
      </c>
      <c r="E127" s="27" t="s">
        <v>220</v>
      </c>
      <c r="F127" s="22">
        <v>5852.76</v>
      </c>
      <c r="G127" s="22">
        <v>5852.76</v>
      </c>
      <c r="H127" s="22">
        <v>5852.76</v>
      </c>
    </row>
    <row r="128" spans="1:8" ht="36">
      <c r="A128" s="7" t="s">
        <v>156</v>
      </c>
      <c r="B128" s="7" t="s">
        <v>211</v>
      </c>
      <c r="C128" s="8" t="s">
        <v>232</v>
      </c>
      <c r="D128" s="24" t="s">
        <v>182</v>
      </c>
      <c r="E128" s="25" t="s">
        <v>183</v>
      </c>
      <c r="F128" s="22">
        <f>F129</f>
        <v>799.75800000000004</v>
      </c>
      <c r="G128" s="22">
        <f>G129</f>
        <v>799.75800000000004</v>
      </c>
      <c r="H128" s="22">
        <f>H129</f>
        <v>799.75800000000004</v>
      </c>
    </row>
    <row r="129" spans="1:8" ht="24">
      <c r="A129" s="7" t="s">
        <v>156</v>
      </c>
      <c r="B129" s="7" t="s">
        <v>211</v>
      </c>
      <c r="C129" s="8" t="s">
        <v>232</v>
      </c>
      <c r="D129" s="7" t="s">
        <v>184</v>
      </c>
      <c r="E129" s="6" t="s">
        <v>185</v>
      </c>
      <c r="F129" s="22">
        <v>799.75800000000004</v>
      </c>
      <c r="G129" s="22">
        <v>799.75800000000004</v>
      </c>
      <c r="H129" s="22">
        <v>799.75800000000004</v>
      </c>
    </row>
    <row r="130" spans="1:8" ht="60">
      <c r="A130" s="19" t="s">
        <v>156</v>
      </c>
      <c r="B130" s="19" t="s">
        <v>211</v>
      </c>
      <c r="C130" s="16" t="s">
        <v>237</v>
      </c>
      <c r="D130" s="19"/>
      <c r="E130" s="20" t="s">
        <v>238</v>
      </c>
      <c r="F130" s="21">
        <f>F131+F147</f>
        <v>30508.63</v>
      </c>
      <c r="G130" s="21">
        <f>G131+G147</f>
        <v>30988.63</v>
      </c>
      <c r="H130" s="21">
        <f>H131+H147</f>
        <v>25414.63</v>
      </c>
    </row>
    <row r="131" spans="1:8" ht="48">
      <c r="A131" s="7" t="s">
        <v>156</v>
      </c>
      <c r="B131" s="7" t="s">
        <v>211</v>
      </c>
      <c r="C131" s="8" t="s">
        <v>239</v>
      </c>
      <c r="D131" s="7"/>
      <c r="E131" s="6" t="s">
        <v>240</v>
      </c>
      <c r="F131" s="22">
        <f>F132+F143</f>
        <v>6611.94</v>
      </c>
      <c r="G131" s="22">
        <f>G132+G143</f>
        <v>7091.94</v>
      </c>
      <c r="H131" s="22">
        <f>H132+H143</f>
        <v>1517.94</v>
      </c>
    </row>
    <row r="132" spans="1:8" ht="36">
      <c r="A132" s="7" t="s">
        <v>156</v>
      </c>
      <c r="B132" s="7" t="s">
        <v>211</v>
      </c>
      <c r="C132" s="8" t="s">
        <v>241</v>
      </c>
      <c r="D132" s="7"/>
      <c r="E132" s="6" t="s">
        <v>242</v>
      </c>
      <c r="F132" s="22">
        <f>F133+F139+F136</f>
        <v>5875.94</v>
      </c>
      <c r="G132" s="22">
        <f>G133+G139+G136</f>
        <v>6355.94</v>
      </c>
      <c r="H132" s="22">
        <f>H133+H139+H136</f>
        <v>781.93999999999994</v>
      </c>
    </row>
    <row r="133" spans="1:8" ht="36">
      <c r="A133" s="7" t="s">
        <v>156</v>
      </c>
      <c r="B133" s="7" t="s">
        <v>211</v>
      </c>
      <c r="C133" s="8" t="s">
        <v>243</v>
      </c>
      <c r="D133" s="7"/>
      <c r="E133" s="6" t="s">
        <v>244</v>
      </c>
      <c r="F133" s="22">
        <f t="shared" ref="F133:H134" si="7">F134</f>
        <v>5094</v>
      </c>
      <c r="G133" s="22">
        <f t="shared" si="7"/>
        <v>5574</v>
      </c>
      <c r="H133" s="22">
        <f t="shared" si="7"/>
        <v>0</v>
      </c>
    </row>
    <row r="134" spans="1:8" ht="36">
      <c r="A134" s="7" t="s">
        <v>156</v>
      </c>
      <c r="B134" s="7" t="s">
        <v>211</v>
      </c>
      <c r="C134" s="8" t="s">
        <v>243</v>
      </c>
      <c r="D134" s="24" t="s">
        <v>182</v>
      </c>
      <c r="E134" s="25" t="s">
        <v>183</v>
      </c>
      <c r="F134" s="22">
        <f t="shared" si="7"/>
        <v>5094</v>
      </c>
      <c r="G134" s="22">
        <f t="shared" si="7"/>
        <v>5574</v>
      </c>
      <c r="H134" s="22">
        <f t="shared" si="7"/>
        <v>0</v>
      </c>
    </row>
    <row r="135" spans="1:8" ht="24">
      <c r="A135" s="7" t="s">
        <v>156</v>
      </c>
      <c r="B135" s="7" t="s">
        <v>211</v>
      </c>
      <c r="C135" s="8" t="s">
        <v>243</v>
      </c>
      <c r="D135" s="7" t="s">
        <v>184</v>
      </c>
      <c r="E135" s="6" t="s">
        <v>185</v>
      </c>
      <c r="F135" s="22">
        <v>5094</v>
      </c>
      <c r="G135" s="22">
        <v>5574</v>
      </c>
      <c r="H135" s="22">
        <v>0</v>
      </c>
    </row>
    <row r="136" spans="1:8" ht="60">
      <c r="A136" s="7" t="s">
        <v>156</v>
      </c>
      <c r="B136" s="7" t="s">
        <v>211</v>
      </c>
      <c r="C136" s="8" t="s">
        <v>625</v>
      </c>
      <c r="D136" s="7"/>
      <c r="E136" s="6" t="s">
        <v>626</v>
      </c>
      <c r="F136" s="22">
        <f t="shared" ref="F136:H137" si="8">F137</f>
        <v>258.39999999999998</v>
      </c>
      <c r="G136" s="22">
        <f t="shared" si="8"/>
        <v>258.39999999999998</v>
      </c>
      <c r="H136" s="22">
        <f t="shared" si="8"/>
        <v>258.39999999999998</v>
      </c>
    </row>
    <row r="137" spans="1:8" ht="36">
      <c r="A137" s="7" t="s">
        <v>156</v>
      </c>
      <c r="B137" s="7" t="s">
        <v>211</v>
      </c>
      <c r="C137" s="8" t="s">
        <v>625</v>
      </c>
      <c r="D137" s="24" t="s">
        <v>182</v>
      </c>
      <c r="E137" s="25" t="s">
        <v>183</v>
      </c>
      <c r="F137" s="22">
        <f t="shared" si="8"/>
        <v>258.39999999999998</v>
      </c>
      <c r="G137" s="22">
        <f t="shared" si="8"/>
        <v>258.39999999999998</v>
      </c>
      <c r="H137" s="22">
        <f t="shared" si="8"/>
        <v>258.39999999999998</v>
      </c>
    </row>
    <row r="138" spans="1:8" ht="24">
      <c r="A138" s="7" t="s">
        <v>156</v>
      </c>
      <c r="B138" s="7" t="s">
        <v>211</v>
      </c>
      <c r="C138" s="8" t="s">
        <v>625</v>
      </c>
      <c r="D138" s="7" t="s">
        <v>184</v>
      </c>
      <c r="E138" s="6" t="s">
        <v>185</v>
      </c>
      <c r="F138" s="22">
        <v>258.39999999999998</v>
      </c>
      <c r="G138" s="22">
        <v>258.39999999999998</v>
      </c>
      <c r="H138" s="22">
        <v>258.39999999999998</v>
      </c>
    </row>
    <row r="139" spans="1:8">
      <c r="A139" s="7" t="s">
        <v>156</v>
      </c>
      <c r="B139" s="7" t="s">
        <v>211</v>
      </c>
      <c r="C139" s="8" t="s">
        <v>245</v>
      </c>
      <c r="D139" s="7"/>
      <c r="E139" s="6" t="s">
        <v>246</v>
      </c>
      <c r="F139" s="22">
        <f>F140</f>
        <v>523.54</v>
      </c>
      <c r="G139" s="22">
        <f>G140</f>
        <v>523.54</v>
      </c>
      <c r="H139" s="22">
        <f>H140</f>
        <v>523.54</v>
      </c>
    </row>
    <row r="140" spans="1:8" ht="36">
      <c r="A140" s="7" t="s">
        <v>156</v>
      </c>
      <c r="B140" s="7" t="s">
        <v>211</v>
      </c>
      <c r="C140" s="8" t="s">
        <v>245</v>
      </c>
      <c r="D140" s="24" t="s">
        <v>182</v>
      </c>
      <c r="E140" s="25" t="s">
        <v>183</v>
      </c>
      <c r="F140" s="22">
        <f>F142+F141</f>
        <v>523.54</v>
      </c>
      <c r="G140" s="22">
        <f>G142+G141</f>
        <v>523.54</v>
      </c>
      <c r="H140" s="22">
        <f>H142+H141</f>
        <v>523.54</v>
      </c>
    </row>
    <row r="141" spans="1:8" ht="24">
      <c r="A141" s="7" t="s">
        <v>156</v>
      </c>
      <c r="B141" s="7" t="s">
        <v>211</v>
      </c>
      <c r="C141" s="8" t="s">
        <v>245</v>
      </c>
      <c r="D141" s="7" t="s">
        <v>184</v>
      </c>
      <c r="E141" s="6" t="s">
        <v>185</v>
      </c>
      <c r="F141" s="22">
        <v>144.63999999999999</v>
      </c>
      <c r="G141" s="22">
        <v>144.63999999999999</v>
      </c>
      <c r="H141" s="22">
        <v>144.63999999999999</v>
      </c>
    </row>
    <row r="142" spans="1:8">
      <c r="A142" s="7" t="s">
        <v>156</v>
      </c>
      <c r="B142" s="7" t="s">
        <v>211</v>
      </c>
      <c r="C142" s="8" t="s">
        <v>245</v>
      </c>
      <c r="D142" s="7">
        <v>247</v>
      </c>
      <c r="E142" s="6" t="s">
        <v>221</v>
      </c>
      <c r="F142" s="22">
        <v>378.9</v>
      </c>
      <c r="G142" s="22">
        <v>378.9</v>
      </c>
      <c r="H142" s="22">
        <v>378.9</v>
      </c>
    </row>
    <row r="143" spans="1:8" ht="36">
      <c r="A143" s="7" t="s">
        <v>156</v>
      </c>
      <c r="B143" s="7" t="s">
        <v>211</v>
      </c>
      <c r="C143" s="8" t="s">
        <v>627</v>
      </c>
      <c r="D143" s="7"/>
      <c r="E143" s="6" t="s">
        <v>628</v>
      </c>
      <c r="F143" s="22">
        <f>F144</f>
        <v>736</v>
      </c>
      <c r="G143" s="22">
        <f t="shared" ref="G143:H145" si="9">G144</f>
        <v>736</v>
      </c>
      <c r="H143" s="22">
        <f t="shared" si="9"/>
        <v>736</v>
      </c>
    </row>
    <row r="144" spans="1:8" ht="24">
      <c r="A144" s="7" t="s">
        <v>156</v>
      </c>
      <c r="B144" s="7" t="s">
        <v>211</v>
      </c>
      <c r="C144" s="8" t="s">
        <v>629</v>
      </c>
      <c r="D144" s="7"/>
      <c r="E144" s="6" t="s">
        <v>630</v>
      </c>
      <c r="F144" s="22">
        <f>F145</f>
        <v>736</v>
      </c>
      <c r="G144" s="22">
        <f t="shared" si="9"/>
        <v>736</v>
      </c>
      <c r="H144" s="22">
        <f t="shared" si="9"/>
        <v>736</v>
      </c>
    </row>
    <row r="145" spans="1:8" ht="36">
      <c r="A145" s="7" t="s">
        <v>156</v>
      </c>
      <c r="B145" s="7" t="s">
        <v>211</v>
      </c>
      <c r="C145" s="8" t="s">
        <v>629</v>
      </c>
      <c r="D145" s="24" t="s">
        <v>182</v>
      </c>
      <c r="E145" s="25" t="s">
        <v>183</v>
      </c>
      <c r="F145" s="22">
        <f>F146</f>
        <v>736</v>
      </c>
      <c r="G145" s="22">
        <f t="shared" si="9"/>
        <v>736</v>
      </c>
      <c r="H145" s="22">
        <f t="shared" si="9"/>
        <v>736</v>
      </c>
    </row>
    <row r="146" spans="1:8" ht="24">
      <c r="A146" s="7" t="s">
        <v>156</v>
      </c>
      <c r="B146" s="7" t="s">
        <v>211</v>
      </c>
      <c r="C146" s="8" t="s">
        <v>629</v>
      </c>
      <c r="D146" s="7" t="s">
        <v>184</v>
      </c>
      <c r="E146" s="6" t="s">
        <v>185</v>
      </c>
      <c r="F146" s="22">
        <v>736</v>
      </c>
      <c r="G146" s="22">
        <v>736</v>
      </c>
      <c r="H146" s="22">
        <v>736</v>
      </c>
    </row>
    <row r="147" spans="1:8">
      <c r="A147" s="7" t="s">
        <v>156</v>
      </c>
      <c r="B147" s="7" t="s">
        <v>211</v>
      </c>
      <c r="C147" s="8" t="s">
        <v>631</v>
      </c>
      <c r="D147" s="7"/>
      <c r="E147" s="6" t="s">
        <v>164</v>
      </c>
      <c r="F147" s="22">
        <f>F148</f>
        <v>23896.690000000002</v>
      </c>
      <c r="G147" s="22">
        <f>G148</f>
        <v>23896.690000000002</v>
      </c>
      <c r="H147" s="22">
        <f>H148</f>
        <v>23896.690000000002</v>
      </c>
    </row>
    <row r="148" spans="1:8" ht="60">
      <c r="A148" s="7" t="s">
        <v>156</v>
      </c>
      <c r="B148" s="7" t="s">
        <v>211</v>
      </c>
      <c r="C148" s="8" t="s">
        <v>632</v>
      </c>
      <c r="D148" s="7"/>
      <c r="E148" s="6" t="s">
        <v>633</v>
      </c>
      <c r="F148" s="22">
        <f>F149+F156</f>
        <v>23896.690000000002</v>
      </c>
      <c r="G148" s="22">
        <f>G149+G156</f>
        <v>23896.690000000002</v>
      </c>
      <c r="H148" s="22">
        <f>H149+H156</f>
        <v>23896.690000000002</v>
      </c>
    </row>
    <row r="149" spans="1:8" ht="60">
      <c r="A149" s="7" t="s">
        <v>156</v>
      </c>
      <c r="B149" s="7" t="s">
        <v>211</v>
      </c>
      <c r="C149" s="8" t="s">
        <v>634</v>
      </c>
      <c r="D149" s="7"/>
      <c r="E149" s="6" t="s">
        <v>252</v>
      </c>
      <c r="F149" s="22">
        <f>F150+F154</f>
        <v>11709.970000000001</v>
      </c>
      <c r="G149" s="22">
        <f>G150+G154</f>
        <v>11709.970000000001</v>
      </c>
      <c r="H149" s="22">
        <f>H150+H154</f>
        <v>11709.970000000001</v>
      </c>
    </row>
    <row r="150" spans="1:8" ht="96">
      <c r="A150" s="7" t="s">
        <v>156</v>
      </c>
      <c r="B150" s="7" t="s">
        <v>211</v>
      </c>
      <c r="C150" s="8" t="s">
        <v>634</v>
      </c>
      <c r="D150" s="24" t="s">
        <v>169</v>
      </c>
      <c r="E150" s="25" t="s">
        <v>170</v>
      </c>
      <c r="F150" s="22">
        <f>F151+F153+F152</f>
        <v>11366.11</v>
      </c>
      <c r="G150" s="22">
        <f>G151+G153+G152</f>
        <v>11366.11</v>
      </c>
      <c r="H150" s="22">
        <f>H151+H153+H152</f>
        <v>11366.11</v>
      </c>
    </row>
    <row r="151" spans="1:8" ht="36">
      <c r="A151" s="7" t="s">
        <v>156</v>
      </c>
      <c r="B151" s="7" t="s">
        <v>211</v>
      </c>
      <c r="C151" s="8" t="s">
        <v>634</v>
      </c>
      <c r="D151" s="26" t="s">
        <v>171</v>
      </c>
      <c r="E151" s="27" t="s">
        <v>172</v>
      </c>
      <c r="F151" s="22">
        <v>6929.7309999999998</v>
      </c>
      <c r="G151" s="22">
        <v>6929.7309999999998</v>
      </c>
      <c r="H151" s="22">
        <v>6929.7309999999998</v>
      </c>
    </row>
    <row r="152" spans="1:8" ht="60">
      <c r="A152" s="7" t="s">
        <v>156</v>
      </c>
      <c r="B152" s="7" t="s">
        <v>211</v>
      </c>
      <c r="C152" s="8" t="s">
        <v>634</v>
      </c>
      <c r="D152" s="26" t="s">
        <v>173</v>
      </c>
      <c r="E152" s="27" t="s">
        <v>174</v>
      </c>
      <c r="F152" s="22">
        <v>1800</v>
      </c>
      <c r="G152" s="22">
        <v>1800</v>
      </c>
      <c r="H152" s="22">
        <v>1800</v>
      </c>
    </row>
    <row r="153" spans="1:8" ht="72">
      <c r="A153" s="7" t="s">
        <v>156</v>
      </c>
      <c r="B153" s="7" t="s">
        <v>211</v>
      </c>
      <c r="C153" s="8" t="s">
        <v>634</v>
      </c>
      <c r="D153" s="26">
        <v>129</v>
      </c>
      <c r="E153" s="27" t="s">
        <v>175</v>
      </c>
      <c r="F153" s="22">
        <v>2636.3789999999999</v>
      </c>
      <c r="G153" s="22">
        <v>2636.3789999999999</v>
      </c>
      <c r="H153" s="22">
        <v>2636.3789999999999</v>
      </c>
    </row>
    <row r="154" spans="1:8" ht="36">
      <c r="A154" s="7" t="s">
        <v>156</v>
      </c>
      <c r="B154" s="7" t="s">
        <v>211</v>
      </c>
      <c r="C154" s="8" t="s">
        <v>634</v>
      </c>
      <c r="D154" s="24" t="s">
        <v>182</v>
      </c>
      <c r="E154" s="25" t="s">
        <v>183</v>
      </c>
      <c r="F154" s="22">
        <f>F155</f>
        <v>343.86</v>
      </c>
      <c r="G154" s="22">
        <f>G155</f>
        <v>343.86</v>
      </c>
      <c r="H154" s="22">
        <f>H155</f>
        <v>343.86</v>
      </c>
    </row>
    <row r="155" spans="1:8" ht="24">
      <c r="A155" s="7" t="s">
        <v>156</v>
      </c>
      <c r="B155" s="7" t="s">
        <v>211</v>
      </c>
      <c r="C155" s="8" t="s">
        <v>634</v>
      </c>
      <c r="D155" s="7" t="s">
        <v>184</v>
      </c>
      <c r="E155" s="6" t="s">
        <v>185</v>
      </c>
      <c r="F155" s="22">
        <v>343.86</v>
      </c>
      <c r="G155" s="22">
        <v>343.86</v>
      </c>
      <c r="H155" s="22">
        <v>343.86</v>
      </c>
    </row>
    <row r="156" spans="1:8" ht="60">
      <c r="A156" s="7" t="s">
        <v>156</v>
      </c>
      <c r="B156" s="7" t="s">
        <v>211</v>
      </c>
      <c r="C156" s="8" t="s">
        <v>635</v>
      </c>
      <c r="D156" s="26"/>
      <c r="E156" s="27" t="s">
        <v>192</v>
      </c>
      <c r="F156" s="22">
        <f>F157</f>
        <v>12186.72</v>
      </c>
      <c r="G156" s="22">
        <f>G157</f>
        <v>12186.72</v>
      </c>
      <c r="H156" s="22">
        <f>H157</f>
        <v>12186.72</v>
      </c>
    </row>
    <row r="157" spans="1:8" ht="96">
      <c r="A157" s="7" t="s">
        <v>156</v>
      </c>
      <c r="B157" s="7" t="s">
        <v>211</v>
      </c>
      <c r="C157" s="8" t="s">
        <v>635</v>
      </c>
      <c r="D157" s="24" t="s">
        <v>169</v>
      </c>
      <c r="E157" s="25" t="s">
        <v>170</v>
      </c>
      <c r="F157" s="22">
        <f>F158+F159</f>
        <v>12186.72</v>
      </c>
      <c r="G157" s="22">
        <f>G158+G159</f>
        <v>12186.72</v>
      </c>
      <c r="H157" s="22">
        <f>H158+H159</f>
        <v>12186.72</v>
      </c>
    </row>
    <row r="158" spans="1:8" ht="36">
      <c r="A158" s="7" t="s">
        <v>156</v>
      </c>
      <c r="B158" s="7" t="s">
        <v>211</v>
      </c>
      <c r="C158" s="8" t="s">
        <v>635</v>
      </c>
      <c r="D158" s="26" t="s">
        <v>171</v>
      </c>
      <c r="E158" s="27" t="s">
        <v>172</v>
      </c>
      <c r="F158" s="22">
        <v>9360</v>
      </c>
      <c r="G158" s="22">
        <v>9360</v>
      </c>
      <c r="H158" s="22">
        <v>9360</v>
      </c>
    </row>
    <row r="159" spans="1:8" ht="72">
      <c r="A159" s="7" t="s">
        <v>156</v>
      </c>
      <c r="B159" s="7" t="s">
        <v>211</v>
      </c>
      <c r="C159" s="8" t="s">
        <v>635</v>
      </c>
      <c r="D159" s="26">
        <v>129</v>
      </c>
      <c r="E159" s="27" t="s">
        <v>175</v>
      </c>
      <c r="F159" s="22">
        <v>2826.72</v>
      </c>
      <c r="G159" s="22">
        <v>2826.72</v>
      </c>
      <c r="H159" s="22">
        <v>2826.72</v>
      </c>
    </row>
    <row r="160" spans="1:8" ht="48">
      <c r="A160" s="19" t="s">
        <v>156</v>
      </c>
      <c r="B160" s="19" t="s">
        <v>211</v>
      </c>
      <c r="C160" s="39" t="s">
        <v>247</v>
      </c>
      <c r="D160" s="19"/>
      <c r="E160" s="40" t="s">
        <v>248</v>
      </c>
      <c r="F160" s="21">
        <f t="shared" ref="F160:H161" si="10">F161</f>
        <v>18558.594000000001</v>
      </c>
      <c r="G160" s="21">
        <f t="shared" si="10"/>
        <v>18558.594000000001</v>
      </c>
      <c r="H160" s="21">
        <f t="shared" si="10"/>
        <v>18558.594000000001</v>
      </c>
    </row>
    <row r="161" spans="1:8">
      <c r="A161" s="7" t="s">
        <v>156</v>
      </c>
      <c r="B161" s="7" t="s">
        <v>211</v>
      </c>
      <c r="C161" s="41" t="s">
        <v>249</v>
      </c>
      <c r="D161" s="42"/>
      <c r="E161" s="32" t="s">
        <v>164</v>
      </c>
      <c r="F161" s="43">
        <f t="shared" si="10"/>
        <v>18558.594000000001</v>
      </c>
      <c r="G161" s="43">
        <f t="shared" si="10"/>
        <v>18558.594000000001</v>
      </c>
      <c r="H161" s="43">
        <f t="shared" si="10"/>
        <v>18558.594000000001</v>
      </c>
    </row>
    <row r="162" spans="1:8" ht="36">
      <c r="A162" s="7" t="s">
        <v>156</v>
      </c>
      <c r="B162" s="7" t="s">
        <v>211</v>
      </c>
      <c r="C162" s="41" t="s">
        <v>250</v>
      </c>
      <c r="D162" s="42"/>
      <c r="E162" s="32" t="s">
        <v>166</v>
      </c>
      <c r="F162" s="43">
        <f>F163+F170</f>
        <v>18558.594000000001</v>
      </c>
      <c r="G162" s="43">
        <f>G163+G170</f>
        <v>18558.594000000001</v>
      </c>
      <c r="H162" s="43">
        <f>H163+H170</f>
        <v>18558.594000000001</v>
      </c>
    </row>
    <row r="163" spans="1:8" ht="60">
      <c r="A163" s="7" t="s">
        <v>156</v>
      </c>
      <c r="B163" s="7" t="s">
        <v>211</v>
      </c>
      <c r="C163" s="41" t="s">
        <v>251</v>
      </c>
      <c r="D163" s="7"/>
      <c r="E163" s="44" t="s">
        <v>252</v>
      </c>
      <c r="F163" s="22">
        <f>F164+F168</f>
        <v>11059.074000000001</v>
      </c>
      <c r="G163" s="22">
        <f>G164+G168</f>
        <v>11059.074000000001</v>
      </c>
      <c r="H163" s="22">
        <f>H164+H168</f>
        <v>11059.074000000001</v>
      </c>
    </row>
    <row r="164" spans="1:8" ht="96">
      <c r="A164" s="7" t="s">
        <v>156</v>
      </c>
      <c r="B164" s="7" t="s">
        <v>211</v>
      </c>
      <c r="C164" s="41" t="s">
        <v>251</v>
      </c>
      <c r="D164" s="24" t="s">
        <v>169</v>
      </c>
      <c r="E164" s="25" t="s">
        <v>170</v>
      </c>
      <c r="F164" s="22">
        <f>F165+F166+F167</f>
        <v>10943.710000000001</v>
      </c>
      <c r="G164" s="22">
        <f>G165+G166+G167</f>
        <v>10943.710000000001</v>
      </c>
      <c r="H164" s="22">
        <f>H165+H166+H167</f>
        <v>10943.710000000001</v>
      </c>
    </row>
    <row r="165" spans="1:8" ht="36">
      <c r="A165" s="7" t="s">
        <v>156</v>
      </c>
      <c r="B165" s="7" t="s">
        <v>211</v>
      </c>
      <c r="C165" s="41" t="s">
        <v>251</v>
      </c>
      <c r="D165" s="26" t="s">
        <v>171</v>
      </c>
      <c r="E165" s="27" t="s">
        <v>172</v>
      </c>
      <c r="F165" s="22">
        <v>6605.3069999999998</v>
      </c>
      <c r="G165" s="22">
        <v>6605.3069999999998</v>
      </c>
      <c r="H165" s="22">
        <v>6605.3069999999998</v>
      </c>
    </row>
    <row r="166" spans="1:8" ht="60">
      <c r="A166" s="7" t="s">
        <v>156</v>
      </c>
      <c r="B166" s="7" t="s">
        <v>211</v>
      </c>
      <c r="C166" s="41" t="s">
        <v>251</v>
      </c>
      <c r="D166" s="26" t="s">
        <v>173</v>
      </c>
      <c r="E166" s="27" t="s">
        <v>174</v>
      </c>
      <c r="F166" s="22">
        <v>1800</v>
      </c>
      <c r="G166" s="22">
        <v>1800</v>
      </c>
      <c r="H166" s="22">
        <v>1800</v>
      </c>
    </row>
    <row r="167" spans="1:8" ht="72">
      <c r="A167" s="7" t="s">
        <v>156</v>
      </c>
      <c r="B167" s="7" t="s">
        <v>211</v>
      </c>
      <c r="C167" s="41" t="s">
        <v>251</v>
      </c>
      <c r="D167" s="26">
        <v>129</v>
      </c>
      <c r="E167" s="27" t="s">
        <v>175</v>
      </c>
      <c r="F167" s="22">
        <v>2538.4029999999998</v>
      </c>
      <c r="G167" s="22">
        <v>2538.4029999999998</v>
      </c>
      <c r="H167" s="22">
        <v>2538.4029999999998</v>
      </c>
    </row>
    <row r="168" spans="1:8" ht="36">
      <c r="A168" s="7" t="s">
        <v>156</v>
      </c>
      <c r="B168" s="7" t="s">
        <v>211</v>
      </c>
      <c r="C168" s="41" t="s">
        <v>251</v>
      </c>
      <c r="D168" s="24" t="s">
        <v>182</v>
      </c>
      <c r="E168" s="25" t="s">
        <v>183</v>
      </c>
      <c r="F168" s="22">
        <f>F169</f>
        <v>115.364</v>
      </c>
      <c r="G168" s="22">
        <f>G169</f>
        <v>115.364</v>
      </c>
      <c r="H168" s="22">
        <f>H169</f>
        <v>115.364</v>
      </c>
    </row>
    <row r="169" spans="1:8" ht="24">
      <c r="A169" s="7" t="s">
        <v>156</v>
      </c>
      <c r="B169" s="7" t="s">
        <v>211</v>
      </c>
      <c r="C169" s="41" t="s">
        <v>251</v>
      </c>
      <c r="D169" s="7" t="s">
        <v>184</v>
      </c>
      <c r="E169" s="6" t="s">
        <v>185</v>
      </c>
      <c r="F169" s="22">
        <v>115.364</v>
      </c>
      <c r="G169" s="22">
        <v>115.364</v>
      </c>
      <c r="H169" s="22">
        <v>115.364</v>
      </c>
    </row>
    <row r="170" spans="1:8" ht="60">
      <c r="A170" s="7" t="s">
        <v>156</v>
      </c>
      <c r="B170" s="7" t="s">
        <v>211</v>
      </c>
      <c r="C170" s="8" t="s">
        <v>253</v>
      </c>
      <c r="D170" s="26"/>
      <c r="E170" s="27" t="s">
        <v>192</v>
      </c>
      <c r="F170" s="22">
        <f>F171</f>
        <v>7499.52</v>
      </c>
      <c r="G170" s="22">
        <f>G171</f>
        <v>7499.52</v>
      </c>
      <c r="H170" s="22">
        <f>H171</f>
        <v>7499.52</v>
      </c>
    </row>
    <row r="171" spans="1:8" ht="96">
      <c r="A171" s="7" t="s">
        <v>156</v>
      </c>
      <c r="B171" s="7" t="s">
        <v>211</v>
      </c>
      <c r="C171" s="8" t="s">
        <v>253</v>
      </c>
      <c r="D171" s="24" t="s">
        <v>169</v>
      </c>
      <c r="E171" s="25" t="s">
        <v>170</v>
      </c>
      <c r="F171" s="22">
        <f>F172+F173</f>
        <v>7499.52</v>
      </c>
      <c r="G171" s="22">
        <f>G172+G173</f>
        <v>7499.52</v>
      </c>
      <c r="H171" s="22">
        <f>H172+H173</f>
        <v>7499.52</v>
      </c>
    </row>
    <row r="172" spans="1:8" ht="36">
      <c r="A172" s="7" t="s">
        <v>156</v>
      </c>
      <c r="B172" s="7" t="s">
        <v>211</v>
      </c>
      <c r="C172" s="8" t="s">
        <v>253</v>
      </c>
      <c r="D172" s="26" t="s">
        <v>171</v>
      </c>
      <c r="E172" s="27" t="s">
        <v>172</v>
      </c>
      <c r="F172" s="22">
        <v>5760</v>
      </c>
      <c r="G172" s="22">
        <v>5760</v>
      </c>
      <c r="H172" s="22">
        <v>5760</v>
      </c>
    </row>
    <row r="173" spans="1:8" ht="72">
      <c r="A173" s="7" t="s">
        <v>156</v>
      </c>
      <c r="B173" s="7" t="s">
        <v>211</v>
      </c>
      <c r="C173" s="8" t="s">
        <v>253</v>
      </c>
      <c r="D173" s="26">
        <v>129</v>
      </c>
      <c r="E173" s="27" t="s">
        <v>175</v>
      </c>
      <c r="F173" s="22">
        <v>1739.52</v>
      </c>
      <c r="G173" s="22">
        <v>1739.52</v>
      </c>
      <c r="H173" s="22">
        <v>1739.52</v>
      </c>
    </row>
    <row r="174" spans="1:8" ht="24">
      <c r="A174" s="6" t="s">
        <v>156</v>
      </c>
      <c r="B174" s="6" t="s">
        <v>211</v>
      </c>
      <c r="C174" s="8" t="s">
        <v>176</v>
      </c>
      <c r="D174" s="7"/>
      <c r="E174" s="6" t="s">
        <v>177</v>
      </c>
      <c r="F174" s="22">
        <f>F175</f>
        <v>9500</v>
      </c>
      <c r="G174" s="22">
        <f t="shared" ref="G174:H177" si="11">G175</f>
        <v>9500</v>
      </c>
      <c r="H174" s="22">
        <f t="shared" si="11"/>
        <v>9500</v>
      </c>
    </row>
    <row r="175" spans="1:8" ht="72">
      <c r="A175" s="6" t="s">
        <v>156</v>
      </c>
      <c r="B175" s="6" t="s">
        <v>211</v>
      </c>
      <c r="C175" s="8" t="s">
        <v>49</v>
      </c>
      <c r="D175" s="26"/>
      <c r="E175" s="27" t="s">
        <v>51</v>
      </c>
      <c r="F175" s="22">
        <f>F176</f>
        <v>9500</v>
      </c>
      <c r="G175" s="22">
        <f t="shared" si="11"/>
        <v>9500</v>
      </c>
      <c r="H175" s="22">
        <f t="shared" si="11"/>
        <v>9500</v>
      </c>
    </row>
    <row r="176" spans="1:8" ht="48">
      <c r="A176" s="6" t="s">
        <v>156</v>
      </c>
      <c r="B176" s="6" t="s">
        <v>211</v>
      </c>
      <c r="C176" s="8" t="s">
        <v>50</v>
      </c>
      <c r="D176" s="26"/>
      <c r="E176" s="27" t="s">
        <v>48</v>
      </c>
      <c r="F176" s="22">
        <f>F177</f>
        <v>9500</v>
      </c>
      <c r="G176" s="22">
        <f t="shared" si="11"/>
        <v>9500</v>
      </c>
      <c r="H176" s="22">
        <f t="shared" si="11"/>
        <v>9500</v>
      </c>
    </row>
    <row r="177" spans="1:8" ht="36">
      <c r="A177" s="6" t="s">
        <v>156</v>
      </c>
      <c r="B177" s="6" t="s">
        <v>211</v>
      </c>
      <c r="C177" s="8" t="s">
        <v>50</v>
      </c>
      <c r="D177" s="24" t="s">
        <v>182</v>
      </c>
      <c r="E177" s="25" t="s">
        <v>183</v>
      </c>
      <c r="F177" s="22">
        <f>F178</f>
        <v>9500</v>
      </c>
      <c r="G177" s="22">
        <f t="shared" si="11"/>
        <v>9500</v>
      </c>
      <c r="H177" s="22">
        <f t="shared" si="11"/>
        <v>9500</v>
      </c>
    </row>
    <row r="178" spans="1:8" ht="24">
      <c r="A178" s="6" t="s">
        <v>156</v>
      </c>
      <c r="B178" s="6" t="s">
        <v>211</v>
      </c>
      <c r="C178" s="8" t="s">
        <v>50</v>
      </c>
      <c r="D178" s="7" t="s">
        <v>184</v>
      </c>
      <c r="E178" s="6" t="s">
        <v>185</v>
      </c>
      <c r="F178" s="22">
        <v>9500</v>
      </c>
      <c r="G178" s="22">
        <v>9500</v>
      </c>
      <c r="H178" s="22">
        <v>9500</v>
      </c>
    </row>
    <row r="179" spans="1:8">
      <c r="A179" s="45" t="s">
        <v>159</v>
      </c>
      <c r="B179" s="45" t="s">
        <v>157</v>
      </c>
      <c r="C179" s="45"/>
      <c r="D179" s="46"/>
      <c r="E179" s="47" t="s">
        <v>254</v>
      </c>
      <c r="F179" s="13">
        <f>F180</f>
        <v>3565</v>
      </c>
      <c r="G179" s="13">
        <f t="shared" ref="G179:H183" si="12">G180</f>
        <v>3904.3999999999996</v>
      </c>
      <c r="H179" s="13">
        <f t="shared" si="12"/>
        <v>4044.8999999999996</v>
      </c>
    </row>
    <row r="180" spans="1:8" ht="24">
      <c r="A180" s="15" t="s">
        <v>159</v>
      </c>
      <c r="B180" s="15" t="s">
        <v>180</v>
      </c>
      <c r="C180" s="15"/>
      <c r="D180" s="30"/>
      <c r="E180" s="48" t="s">
        <v>255</v>
      </c>
      <c r="F180" s="18">
        <f>F181</f>
        <v>3565</v>
      </c>
      <c r="G180" s="18">
        <f t="shared" si="12"/>
        <v>3904.3999999999996</v>
      </c>
      <c r="H180" s="18">
        <f t="shared" si="12"/>
        <v>4044.8999999999996</v>
      </c>
    </row>
    <row r="181" spans="1:8" ht="48">
      <c r="A181" s="16" t="s">
        <v>159</v>
      </c>
      <c r="B181" s="16" t="s">
        <v>180</v>
      </c>
      <c r="C181" s="16" t="s">
        <v>161</v>
      </c>
      <c r="D181" s="19"/>
      <c r="E181" s="20" t="s">
        <v>162</v>
      </c>
      <c r="F181" s="21">
        <f>F182</f>
        <v>3565</v>
      </c>
      <c r="G181" s="21">
        <f t="shared" si="12"/>
        <v>3904.3999999999996</v>
      </c>
      <c r="H181" s="21">
        <f t="shared" si="12"/>
        <v>4044.8999999999996</v>
      </c>
    </row>
    <row r="182" spans="1:8" ht="36">
      <c r="A182" s="8" t="s">
        <v>159</v>
      </c>
      <c r="B182" s="8" t="s">
        <v>180</v>
      </c>
      <c r="C182" s="8" t="s">
        <v>195</v>
      </c>
      <c r="D182" s="7"/>
      <c r="E182" s="6" t="s">
        <v>196</v>
      </c>
      <c r="F182" s="22">
        <f>F183</f>
        <v>3565</v>
      </c>
      <c r="G182" s="22">
        <f t="shared" si="12"/>
        <v>3904.3999999999996</v>
      </c>
      <c r="H182" s="22">
        <f t="shared" si="12"/>
        <v>4044.8999999999996</v>
      </c>
    </row>
    <row r="183" spans="1:8" ht="48">
      <c r="A183" s="8" t="s">
        <v>159</v>
      </c>
      <c r="B183" s="8" t="s">
        <v>180</v>
      </c>
      <c r="C183" s="8" t="s">
        <v>197</v>
      </c>
      <c r="D183" s="8"/>
      <c r="E183" s="6" t="s">
        <v>198</v>
      </c>
      <c r="F183" s="22">
        <f>F184</f>
        <v>3565</v>
      </c>
      <c r="G183" s="22">
        <f t="shared" si="12"/>
        <v>3904.3999999999996</v>
      </c>
      <c r="H183" s="22">
        <f t="shared" si="12"/>
        <v>4044.8999999999996</v>
      </c>
    </row>
    <row r="184" spans="1:8" ht="72">
      <c r="A184" s="8" t="s">
        <v>159</v>
      </c>
      <c r="B184" s="8" t="s">
        <v>180</v>
      </c>
      <c r="C184" s="8" t="s">
        <v>256</v>
      </c>
      <c r="D184" s="26"/>
      <c r="E184" s="27" t="s">
        <v>257</v>
      </c>
      <c r="F184" s="22">
        <f>F185+F188</f>
        <v>3565</v>
      </c>
      <c r="G184" s="22">
        <f>G185+G188</f>
        <v>3904.3999999999996</v>
      </c>
      <c r="H184" s="22">
        <f>H185+H188</f>
        <v>4044.8999999999996</v>
      </c>
    </row>
    <row r="185" spans="1:8" ht="96">
      <c r="A185" s="8" t="s">
        <v>159</v>
      </c>
      <c r="B185" s="8" t="s">
        <v>180</v>
      </c>
      <c r="C185" s="8" t="s">
        <v>256</v>
      </c>
      <c r="D185" s="24" t="s">
        <v>169</v>
      </c>
      <c r="E185" s="25" t="s">
        <v>170</v>
      </c>
      <c r="F185" s="22">
        <f>F186+F187</f>
        <v>3155.4229999999998</v>
      </c>
      <c r="G185" s="22">
        <f>G186+G187</f>
        <v>3155.4229999999998</v>
      </c>
      <c r="H185" s="22">
        <f>H186+H187</f>
        <v>3155.4229999999998</v>
      </c>
    </row>
    <row r="186" spans="1:8" ht="36">
      <c r="A186" s="8" t="s">
        <v>159</v>
      </c>
      <c r="B186" s="8" t="s">
        <v>180</v>
      </c>
      <c r="C186" s="8" t="s">
        <v>256</v>
      </c>
      <c r="D186" s="26" t="s">
        <v>171</v>
      </c>
      <c r="E186" s="27" t="s">
        <v>172</v>
      </c>
      <c r="F186" s="22">
        <v>2423.52</v>
      </c>
      <c r="G186" s="22">
        <v>2423.52</v>
      </c>
      <c r="H186" s="22">
        <v>2423.52</v>
      </c>
    </row>
    <row r="187" spans="1:8" ht="72">
      <c r="A187" s="8" t="s">
        <v>159</v>
      </c>
      <c r="B187" s="8" t="s">
        <v>180</v>
      </c>
      <c r="C187" s="8" t="s">
        <v>256</v>
      </c>
      <c r="D187" s="26">
        <v>129</v>
      </c>
      <c r="E187" s="27" t="s">
        <v>175</v>
      </c>
      <c r="F187" s="22">
        <v>731.90300000000002</v>
      </c>
      <c r="G187" s="22">
        <v>731.90300000000002</v>
      </c>
      <c r="H187" s="22">
        <v>731.90300000000002</v>
      </c>
    </row>
    <row r="188" spans="1:8" ht="36">
      <c r="A188" s="8" t="s">
        <v>159</v>
      </c>
      <c r="B188" s="8" t="s">
        <v>180</v>
      </c>
      <c r="C188" s="8" t="s">
        <v>256</v>
      </c>
      <c r="D188" s="24" t="s">
        <v>182</v>
      </c>
      <c r="E188" s="25" t="s">
        <v>183</v>
      </c>
      <c r="F188" s="22">
        <f>F189</f>
        <v>409.577</v>
      </c>
      <c r="G188" s="22">
        <f>G189</f>
        <v>748.97699999999998</v>
      </c>
      <c r="H188" s="22">
        <f>H189</f>
        <v>889.47699999999998</v>
      </c>
    </row>
    <row r="189" spans="1:8" ht="24">
      <c r="A189" s="8" t="s">
        <v>159</v>
      </c>
      <c r="B189" s="8" t="s">
        <v>180</v>
      </c>
      <c r="C189" s="8" t="s">
        <v>256</v>
      </c>
      <c r="D189" s="7" t="s">
        <v>184</v>
      </c>
      <c r="E189" s="6" t="s">
        <v>185</v>
      </c>
      <c r="F189" s="22">
        <v>409.577</v>
      </c>
      <c r="G189" s="22">
        <v>748.97699999999998</v>
      </c>
      <c r="H189" s="22">
        <v>889.47699999999998</v>
      </c>
    </row>
    <row r="190" spans="1:8" ht="36">
      <c r="A190" s="45" t="s">
        <v>180</v>
      </c>
      <c r="B190" s="45" t="s">
        <v>157</v>
      </c>
      <c r="C190" s="45"/>
      <c r="D190" s="45"/>
      <c r="E190" s="12" t="s">
        <v>258</v>
      </c>
      <c r="F190" s="13">
        <f>F199+F191</f>
        <v>19215.606</v>
      </c>
      <c r="G190" s="13">
        <f>G199+G191</f>
        <v>19250.667000000001</v>
      </c>
      <c r="H190" s="13">
        <f>H199+H191</f>
        <v>19250.667000000001</v>
      </c>
    </row>
    <row r="191" spans="1:8">
      <c r="A191" s="15" t="s">
        <v>180</v>
      </c>
      <c r="B191" s="15" t="s">
        <v>187</v>
      </c>
      <c r="C191" s="15"/>
      <c r="D191" s="28"/>
      <c r="E191" s="17" t="s">
        <v>259</v>
      </c>
      <c r="F191" s="18">
        <f>F192</f>
        <v>3028.8</v>
      </c>
      <c r="G191" s="18">
        <f t="shared" ref="G191:H195" si="13">G192</f>
        <v>3028.8</v>
      </c>
      <c r="H191" s="18">
        <f t="shared" si="13"/>
        <v>3028.8</v>
      </c>
    </row>
    <row r="192" spans="1:8" ht="48">
      <c r="A192" s="8" t="s">
        <v>180</v>
      </c>
      <c r="B192" s="8" t="s">
        <v>187</v>
      </c>
      <c r="C192" s="16" t="s">
        <v>161</v>
      </c>
      <c r="D192" s="19"/>
      <c r="E192" s="20" t="s">
        <v>162</v>
      </c>
      <c r="F192" s="22">
        <f>F193</f>
        <v>3028.8</v>
      </c>
      <c r="G192" s="22">
        <f t="shared" si="13"/>
        <v>3028.8</v>
      </c>
      <c r="H192" s="22">
        <f t="shared" si="13"/>
        <v>3028.8</v>
      </c>
    </row>
    <row r="193" spans="1:8" ht="36">
      <c r="A193" s="8" t="s">
        <v>180</v>
      </c>
      <c r="B193" s="8" t="s">
        <v>187</v>
      </c>
      <c r="C193" s="8" t="s">
        <v>195</v>
      </c>
      <c r="D193" s="7"/>
      <c r="E193" s="6" t="s">
        <v>196</v>
      </c>
      <c r="F193" s="22">
        <f>F194</f>
        <v>3028.8</v>
      </c>
      <c r="G193" s="22">
        <f t="shared" si="13"/>
        <v>3028.8</v>
      </c>
      <c r="H193" s="22">
        <f t="shared" si="13"/>
        <v>3028.8</v>
      </c>
    </row>
    <row r="194" spans="1:8" ht="48">
      <c r="A194" s="8" t="s">
        <v>180</v>
      </c>
      <c r="B194" s="8" t="s">
        <v>187</v>
      </c>
      <c r="C194" s="8" t="s">
        <v>197</v>
      </c>
      <c r="D194" s="8"/>
      <c r="E194" s="6" t="s">
        <v>198</v>
      </c>
      <c r="F194" s="22">
        <f>F195</f>
        <v>3028.8</v>
      </c>
      <c r="G194" s="22">
        <f t="shared" si="13"/>
        <v>3028.8</v>
      </c>
      <c r="H194" s="22">
        <f t="shared" si="13"/>
        <v>3028.8</v>
      </c>
    </row>
    <row r="195" spans="1:8" ht="72">
      <c r="A195" s="8" t="s">
        <v>180</v>
      </c>
      <c r="B195" s="8" t="s">
        <v>187</v>
      </c>
      <c r="C195" s="8" t="s">
        <v>260</v>
      </c>
      <c r="D195" s="8"/>
      <c r="E195" s="32" t="s">
        <v>261</v>
      </c>
      <c r="F195" s="22">
        <f>F196</f>
        <v>3028.8</v>
      </c>
      <c r="G195" s="22">
        <f t="shared" si="13"/>
        <v>3028.8</v>
      </c>
      <c r="H195" s="22">
        <f t="shared" si="13"/>
        <v>3028.8</v>
      </c>
    </row>
    <row r="196" spans="1:8" ht="96">
      <c r="A196" s="8" t="s">
        <v>180</v>
      </c>
      <c r="B196" s="8" t="s">
        <v>187</v>
      </c>
      <c r="C196" s="8" t="s">
        <v>260</v>
      </c>
      <c r="D196" s="24" t="s">
        <v>169</v>
      </c>
      <c r="E196" s="25" t="s">
        <v>170</v>
      </c>
      <c r="F196" s="22">
        <f>F197+F198</f>
        <v>3028.8</v>
      </c>
      <c r="G196" s="22">
        <f>G197+G198</f>
        <v>3028.8</v>
      </c>
      <c r="H196" s="22">
        <f>H197+H198</f>
        <v>3028.8</v>
      </c>
    </row>
    <row r="197" spans="1:8" ht="36">
      <c r="A197" s="8" t="s">
        <v>180</v>
      </c>
      <c r="B197" s="8" t="s">
        <v>187</v>
      </c>
      <c r="C197" s="8" t="s">
        <v>260</v>
      </c>
      <c r="D197" s="26" t="s">
        <v>171</v>
      </c>
      <c r="E197" s="27" t="s">
        <v>172</v>
      </c>
      <c r="F197" s="22">
        <v>2326.268</v>
      </c>
      <c r="G197" s="22">
        <v>2326.268</v>
      </c>
      <c r="H197" s="22">
        <v>2326.268</v>
      </c>
    </row>
    <row r="198" spans="1:8" ht="72">
      <c r="A198" s="8" t="s">
        <v>180</v>
      </c>
      <c r="B198" s="8" t="s">
        <v>187</v>
      </c>
      <c r="C198" s="8" t="s">
        <v>260</v>
      </c>
      <c r="D198" s="26">
        <v>129</v>
      </c>
      <c r="E198" s="27" t="s">
        <v>175</v>
      </c>
      <c r="F198" s="22">
        <v>702.53200000000004</v>
      </c>
      <c r="G198" s="22">
        <v>702.53200000000004</v>
      </c>
      <c r="H198" s="22">
        <v>702.53200000000004</v>
      </c>
    </row>
    <row r="199" spans="1:8" ht="60">
      <c r="A199" s="28" t="s">
        <v>180</v>
      </c>
      <c r="B199" s="28">
        <v>10</v>
      </c>
      <c r="C199" s="15"/>
      <c r="D199" s="28"/>
      <c r="E199" s="17" t="s">
        <v>262</v>
      </c>
      <c r="F199" s="18">
        <f t="shared" ref="F199:H200" si="14">F200</f>
        <v>16186.806</v>
      </c>
      <c r="G199" s="18">
        <f t="shared" si="14"/>
        <v>16221.867000000002</v>
      </c>
      <c r="H199" s="18">
        <f t="shared" si="14"/>
        <v>16221.867000000002</v>
      </c>
    </row>
    <row r="200" spans="1:8" ht="60">
      <c r="A200" s="19" t="s">
        <v>180</v>
      </c>
      <c r="B200" s="19">
        <v>10</v>
      </c>
      <c r="C200" s="16" t="s">
        <v>263</v>
      </c>
      <c r="D200" s="19"/>
      <c r="E200" s="20" t="s">
        <v>264</v>
      </c>
      <c r="F200" s="21">
        <f>F201</f>
        <v>16186.806</v>
      </c>
      <c r="G200" s="21">
        <f t="shared" si="14"/>
        <v>16221.867000000002</v>
      </c>
      <c r="H200" s="21">
        <f t="shared" si="14"/>
        <v>16221.867000000002</v>
      </c>
    </row>
    <row r="201" spans="1:8" ht="84">
      <c r="A201" s="7" t="s">
        <v>180</v>
      </c>
      <c r="B201" s="7">
        <v>10</v>
      </c>
      <c r="C201" s="8" t="s">
        <v>265</v>
      </c>
      <c r="D201" s="7"/>
      <c r="E201" s="6" t="s">
        <v>266</v>
      </c>
      <c r="F201" s="22">
        <f>F202+F214</f>
        <v>16186.806</v>
      </c>
      <c r="G201" s="22">
        <f>G202+G214</f>
        <v>16221.867000000002</v>
      </c>
      <c r="H201" s="22">
        <f>H202+H214</f>
        <v>16221.867000000002</v>
      </c>
    </row>
    <row r="202" spans="1:8" ht="60">
      <c r="A202" s="7" t="s">
        <v>180</v>
      </c>
      <c r="B202" s="7">
        <v>10</v>
      </c>
      <c r="C202" s="8" t="s">
        <v>267</v>
      </c>
      <c r="D202" s="7"/>
      <c r="E202" s="6" t="s">
        <v>268</v>
      </c>
      <c r="F202" s="22">
        <f>F203+F206+F211</f>
        <v>8877.7110000000011</v>
      </c>
      <c r="G202" s="22">
        <f>G203+G206+G211</f>
        <v>8912.7720000000008</v>
      </c>
      <c r="H202" s="22">
        <f>H203+H206+H211</f>
        <v>8912.7720000000008</v>
      </c>
    </row>
    <row r="203" spans="1:8" ht="84">
      <c r="A203" s="7" t="s">
        <v>180</v>
      </c>
      <c r="B203" s="7">
        <v>10</v>
      </c>
      <c r="C203" s="8" t="s">
        <v>269</v>
      </c>
      <c r="D203" s="7"/>
      <c r="E203" s="6" t="s">
        <v>270</v>
      </c>
      <c r="F203" s="22">
        <f t="shared" ref="F203:H204" si="15">F204</f>
        <v>500</v>
      </c>
      <c r="G203" s="22">
        <f t="shared" si="15"/>
        <v>500</v>
      </c>
      <c r="H203" s="22">
        <f t="shared" si="15"/>
        <v>500</v>
      </c>
    </row>
    <row r="204" spans="1:8" ht="36">
      <c r="A204" s="7" t="s">
        <v>180</v>
      </c>
      <c r="B204" s="7">
        <v>10</v>
      </c>
      <c r="C204" s="8" t="s">
        <v>269</v>
      </c>
      <c r="D204" s="24" t="s">
        <v>182</v>
      </c>
      <c r="E204" s="25" t="s">
        <v>183</v>
      </c>
      <c r="F204" s="22">
        <f t="shared" si="15"/>
        <v>500</v>
      </c>
      <c r="G204" s="22">
        <f t="shared" si="15"/>
        <v>500</v>
      </c>
      <c r="H204" s="22">
        <f t="shared" si="15"/>
        <v>500</v>
      </c>
    </row>
    <row r="205" spans="1:8" ht="24">
      <c r="A205" s="7" t="s">
        <v>180</v>
      </c>
      <c r="B205" s="7">
        <v>10</v>
      </c>
      <c r="C205" s="8" t="s">
        <v>269</v>
      </c>
      <c r="D205" s="7" t="s">
        <v>184</v>
      </c>
      <c r="E205" s="6" t="s">
        <v>185</v>
      </c>
      <c r="F205" s="22">
        <v>500</v>
      </c>
      <c r="G205" s="22">
        <v>500</v>
      </c>
      <c r="H205" s="22">
        <v>500</v>
      </c>
    </row>
    <row r="206" spans="1:8" ht="60">
      <c r="A206" s="7" t="s">
        <v>180</v>
      </c>
      <c r="B206" s="7">
        <v>10</v>
      </c>
      <c r="C206" s="8" t="s">
        <v>271</v>
      </c>
      <c r="D206" s="7"/>
      <c r="E206" s="6" t="s">
        <v>272</v>
      </c>
      <c r="F206" s="22">
        <f>F207+F209</f>
        <v>8063.1180000000004</v>
      </c>
      <c r="G206" s="22">
        <f>G207+G209</f>
        <v>8098.1790000000001</v>
      </c>
      <c r="H206" s="22">
        <f>H207+H209</f>
        <v>8098.1790000000001</v>
      </c>
    </row>
    <row r="207" spans="1:8" ht="36">
      <c r="A207" s="7" t="s">
        <v>180</v>
      </c>
      <c r="B207" s="7">
        <v>10</v>
      </c>
      <c r="C207" s="8" t="s">
        <v>271</v>
      </c>
      <c r="D207" s="24" t="s">
        <v>182</v>
      </c>
      <c r="E207" s="25" t="s">
        <v>183</v>
      </c>
      <c r="F207" s="22">
        <f>F208</f>
        <v>7723.1180000000004</v>
      </c>
      <c r="G207" s="22">
        <f>G208</f>
        <v>7758.1790000000001</v>
      </c>
      <c r="H207" s="22">
        <f>H208</f>
        <v>7758.1790000000001</v>
      </c>
    </row>
    <row r="208" spans="1:8" ht="24">
      <c r="A208" s="7" t="s">
        <v>180</v>
      </c>
      <c r="B208" s="7">
        <v>10</v>
      </c>
      <c r="C208" s="8" t="s">
        <v>271</v>
      </c>
      <c r="D208" s="7" t="s">
        <v>184</v>
      </c>
      <c r="E208" s="6" t="s">
        <v>185</v>
      </c>
      <c r="F208" s="22">
        <v>7723.1180000000004</v>
      </c>
      <c r="G208" s="22">
        <v>7758.1790000000001</v>
      </c>
      <c r="H208" s="22">
        <v>7758.1790000000001</v>
      </c>
    </row>
    <row r="209" spans="1:8" ht="48">
      <c r="A209" s="7" t="s">
        <v>180</v>
      </c>
      <c r="B209" s="7">
        <v>10</v>
      </c>
      <c r="C209" s="8" t="s">
        <v>271</v>
      </c>
      <c r="D209" s="38" t="s">
        <v>233</v>
      </c>
      <c r="E209" s="25" t="s">
        <v>234</v>
      </c>
      <c r="F209" s="22">
        <f>F210</f>
        <v>340</v>
      </c>
      <c r="G209" s="22">
        <f>G210</f>
        <v>340</v>
      </c>
      <c r="H209" s="22">
        <f>H210</f>
        <v>340</v>
      </c>
    </row>
    <row r="210" spans="1:8" ht="84">
      <c r="A210" s="7" t="s">
        <v>180</v>
      </c>
      <c r="B210" s="7">
        <v>10</v>
      </c>
      <c r="C210" s="8" t="s">
        <v>271</v>
      </c>
      <c r="D210" s="7" t="s">
        <v>235</v>
      </c>
      <c r="E210" s="6" t="s">
        <v>236</v>
      </c>
      <c r="F210" s="22">
        <v>340</v>
      </c>
      <c r="G210" s="22">
        <v>340</v>
      </c>
      <c r="H210" s="22">
        <v>340</v>
      </c>
    </row>
    <row r="211" spans="1:8" ht="36">
      <c r="A211" s="7" t="s">
        <v>180</v>
      </c>
      <c r="B211" s="7">
        <v>10</v>
      </c>
      <c r="C211" s="8" t="s">
        <v>273</v>
      </c>
      <c r="D211" s="7"/>
      <c r="E211" s="6" t="s">
        <v>274</v>
      </c>
      <c r="F211" s="22">
        <f t="shared" ref="F211:H212" si="16">F212</f>
        <v>314.59300000000002</v>
      </c>
      <c r="G211" s="22">
        <f t="shared" si="16"/>
        <v>314.59300000000002</v>
      </c>
      <c r="H211" s="22">
        <f t="shared" si="16"/>
        <v>314.59300000000002</v>
      </c>
    </row>
    <row r="212" spans="1:8" ht="36">
      <c r="A212" s="7" t="s">
        <v>180</v>
      </c>
      <c r="B212" s="7">
        <v>10</v>
      </c>
      <c r="C212" s="8" t="s">
        <v>273</v>
      </c>
      <c r="D212" s="24" t="s">
        <v>182</v>
      </c>
      <c r="E212" s="25" t="s">
        <v>183</v>
      </c>
      <c r="F212" s="22">
        <f t="shared" si="16"/>
        <v>314.59300000000002</v>
      </c>
      <c r="G212" s="22">
        <f t="shared" si="16"/>
        <v>314.59300000000002</v>
      </c>
      <c r="H212" s="22">
        <f t="shared" si="16"/>
        <v>314.59300000000002</v>
      </c>
    </row>
    <row r="213" spans="1:8" ht="24">
      <c r="A213" s="7" t="s">
        <v>180</v>
      </c>
      <c r="B213" s="7">
        <v>10</v>
      </c>
      <c r="C213" s="8" t="s">
        <v>273</v>
      </c>
      <c r="D213" s="7" t="s">
        <v>184</v>
      </c>
      <c r="E213" s="6" t="s">
        <v>185</v>
      </c>
      <c r="F213" s="22">
        <v>314.59300000000002</v>
      </c>
      <c r="G213" s="22">
        <v>314.59300000000002</v>
      </c>
      <c r="H213" s="22">
        <v>314.59300000000002</v>
      </c>
    </row>
    <row r="214" spans="1:8" ht="84">
      <c r="A214" s="7" t="s">
        <v>180</v>
      </c>
      <c r="B214" s="7">
        <v>10</v>
      </c>
      <c r="C214" s="8" t="s">
        <v>275</v>
      </c>
      <c r="D214" s="7"/>
      <c r="E214" s="6" t="s">
        <v>276</v>
      </c>
      <c r="F214" s="22">
        <f>F215+F218</f>
        <v>7309.0950000000003</v>
      </c>
      <c r="G214" s="22">
        <f>G215+G218</f>
        <v>7309.0950000000003</v>
      </c>
      <c r="H214" s="22">
        <f>H215+H218</f>
        <v>7309.0950000000003</v>
      </c>
    </row>
    <row r="215" spans="1:8" ht="48">
      <c r="A215" s="7" t="s">
        <v>180</v>
      </c>
      <c r="B215" s="7">
        <v>10</v>
      </c>
      <c r="C215" s="8" t="s">
        <v>277</v>
      </c>
      <c r="D215" s="7"/>
      <c r="E215" s="6" t="s">
        <v>278</v>
      </c>
      <c r="F215" s="22">
        <f t="shared" ref="F215:H216" si="17">F216</f>
        <v>339.22800000000001</v>
      </c>
      <c r="G215" s="22">
        <f t="shared" si="17"/>
        <v>339.22800000000001</v>
      </c>
      <c r="H215" s="22">
        <f t="shared" si="17"/>
        <v>339.22800000000001</v>
      </c>
    </row>
    <row r="216" spans="1:8" ht="36">
      <c r="A216" s="7" t="s">
        <v>180</v>
      </c>
      <c r="B216" s="7">
        <v>10</v>
      </c>
      <c r="C216" s="8" t="s">
        <v>277</v>
      </c>
      <c r="D216" s="24" t="s">
        <v>182</v>
      </c>
      <c r="E216" s="25" t="s">
        <v>183</v>
      </c>
      <c r="F216" s="22">
        <f t="shared" si="17"/>
        <v>339.22800000000001</v>
      </c>
      <c r="G216" s="22">
        <f t="shared" si="17"/>
        <v>339.22800000000001</v>
      </c>
      <c r="H216" s="22">
        <f t="shared" si="17"/>
        <v>339.22800000000001</v>
      </c>
    </row>
    <row r="217" spans="1:8" ht="24">
      <c r="A217" s="7" t="s">
        <v>180</v>
      </c>
      <c r="B217" s="7">
        <v>10</v>
      </c>
      <c r="C217" s="8" t="s">
        <v>277</v>
      </c>
      <c r="D217" s="7" t="s">
        <v>184</v>
      </c>
      <c r="E217" s="6" t="s">
        <v>185</v>
      </c>
      <c r="F217" s="22">
        <v>339.22800000000001</v>
      </c>
      <c r="G217" s="22">
        <v>339.22800000000001</v>
      </c>
      <c r="H217" s="22">
        <v>339.22800000000001</v>
      </c>
    </row>
    <row r="218" spans="1:8" ht="36">
      <c r="A218" s="7" t="s">
        <v>180</v>
      </c>
      <c r="B218" s="7">
        <v>10</v>
      </c>
      <c r="C218" s="8" t="s">
        <v>279</v>
      </c>
      <c r="D218" s="7"/>
      <c r="E218" s="6" t="s">
        <v>280</v>
      </c>
      <c r="F218" s="22">
        <f>F219</f>
        <v>6969.8670000000002</v>
      </c>
      <c r="G218" s="22">
        <f>G219</f>
        <v>6969.8670000000002</v>
      </c>
      <c r="H218" s="22">
        <f>H219</f>
        <v>6969.8670000000002</v>
      </c>
    </row>
    <row r="219" spans="1:8" ht="96">
      <c r="A219" s="7" t="s">
        <v>180</v>
      </c>
      <c r="B219" s="7">
        <v>10</v>
      </c>
      <c r="C219" s="8" t="s">
        <v>279</v>
      </c>
      <c r="D219" s="24" t="s">
        <v>169</v>
      </c>
      <c r="E219" s="25" t="s">
        <v>170</v>
      </c>
      <c r="F219" s="22">
        <f>F220+F221</f>
        <v>6969.8670000000002</v>
      </c>
      <c r="G219" s="22">
        <f>G220+G221</f>
        <v>6969.8670000000002</v>
      </c>
      <c r="H219" s="22">
        <f>H220+H221</f>
        <v>6969.8670000000002</v>
      </c>
    </row>
    <row r="220" spans="1:8">
      <c r="A220" s="7" t="s">
        <v>180</v>
      </c>
      <c r="B220" s="7">
        <v>10</v>
      </c>
      <c r="C220" s="8" t="s">
        <v>279</v>
      </c>
      <c r="D220" s="26" t="s">
        <v>217</v>
      </c>
      <c r="E220" s="27" t="s">
        <v>218</v>
      </c>
      <c r="F220" s="22">
        <v>5353.2</v>
      </c>
      <c r="G220" s="22">
        <v>5353.2</v>
      </c>
      <c r="H220" s="22">
        <v>5353.2</v>
      </c>
    </row>
    <row r="221" spans="1:8" ht="60">
      <c r="A221" s="7" t="s">
        <v>180</v>
      </c>
      <c r="B221" s="7">
        <v>10</v>
      </c>
      <c r="C221" s="8" t="s">
        <v>279</v>
      </c>
      <c r="D221" s="26">
        <v>119</v>
      </c>
      <c r="E221" s="27" t="s">
        <v>220</v>
      </c>
      <c r="F221" s="22">
        <v>1616.6669999999999</v>
      </c>
      <c r="G221" s="22">
        <v>1616.6669999999999</v>
      </c>
      <c r="H221" s="22">
        <v>1616.6669999999999</v>
      </c>
    </row>
    <row r="222" spans="1:8">
      <c r="A222" s="11" t="s">
        <v>187</v>
      </c>
      <c r="B222" s="11" t="s">
        <v>157</v>
      </c>
      <c r="C222" s="45"/>
      <c r="D222" s="7"/>
      <c r="E222" s="12" t="s">
        <v>281</v>
      </c>
      <c r="F222" s="13">
        <f>F223+F230+F243+F302</f>
        <v>387932.91500000004</v>
      </c>
      <c r="G222" s="13">
        <f>G223+G230+G243+G302</f>
        <v>331875.43599999999</v>
      </c>
      <c r="H222" s="13">
        <f>H223+H230+H243+H302</f>
        <v>339446.81200000003</v>
      </c>
    </row>
    <row r="223" spans="1:8" ht="24">
      <c r="A223" s="11" t="s">
        <v>187</v>
      </c>
      <c r="B223" s="15" t="s">
        <v>193</v>
      </c>
      <c r="C223" s="15"/>
      <c r="D223" s="19"/>
      <c r="E223" s="17" t="s">
        <v>636</v>
      </c>
      <c r="F223" s="78">
        <f t="shared" ref="F223:H228" si="18">F224</f>
        <v>500</v>
      </c>
      <c r="G223" s="78">
        <f t="shared" si="18"/>
        <v>2000</v>
      </c>
      <c r="H223" s="78">
        <f t="shared" si="18"/>
        <v>2000</v>
      </c>
    </row>
    <row r="224" spans="1:8" ht="60">
      <c r="A224" s="19" t="s">
        <v>187</v>
      </c>
      <c r="B224" s="16" t="s">
        <v>193</v>
      </c>
      <c r="C224" s="16" t="s">
        <v>237</v>
      </c>
      <c r="D224" s="19"/>
      <c r="E224" s="20" t="s">
        <v>238</v>
      </c>
      <c r="F224" s="79">
        <f t="shared" si="18"/>
        <v>500</v>
      </c>
      <c r="G224" s="79">
        <f t="shared" si="18"/>
        <v>2000</v>
      </c>
      <c r="H224" s="79">
        <f t="shared" si="18"/>
        <v>2000</v>
      </c>
    </row>
    <row r="225" spans="1:8" ht="48">
      <c r="A225" s="7" t="s">
        <v>187</v>
      </c>
      <c r="B225" s="8" t="s">
        <v>193</v>
      </c>
      <c r="C225" s="8" t="s">
        <v>350</v>
      </c>
      <c r="D225" s="7"/>
      <c r="E225" s="6" t="s">
        <v>351</v>
      </c>
      <c r="F225" s="80">
        <f t="shared" si="18"/>
        <v>500</v>
      </c>
      <c r="G225" s="80">
        <f t="shared" si="18"/>
        <v>2000</v>
      </c>
      <c r="H225" s="80">
        <f t="shared" si="18"/>
        <v>2000</v>
      </c>
    </row>
    <row r="226" spans="1:8" ht="60">
      <c r="A226" s="7" t="s">
        <v>187</v>
      </c>
      <c r="B226" s="8" t="s">
        <v>193</v>
      </c>
      <c r="C226" s="8" t="s">
        <v>637</v>
      </c>
      <c r="D226" s="7"/>
      <c r="E226" s="6" t="s">
        <v>638</v>
      </c>
      <c r="F226" s="80">
        <f t="shared" si="18"/>
        <v>500</v>
      </c>
      <c r="G226" s="80">
        <f>G227</f>
        <v>2000</v>
      </c>
      <c r="H226" s="80">
        <f>H227</f>
        <v>2000</v>
      </c>
    </row>
    <row r="227" spans="1:8" ht="60">
      <c r="A227" s="7" t="s">
        <v>187</v>
      </c>
      <c r="B227" s="8" t="s">
        <v>193</v>
      </c>
      <c r="C227" s="8" t="s">
        <v>639</v>
      </c>
      <c r="D227" s="7"/>
      <c r="E227" s="6" t="s">
        <v>640</v>
      </c>
      <c r="F227" s="80">
        <f t="shared" si="18"/>
        <v>500</v>
      </c>
      <c r="G227" s="80">
        <f t="shared" si="18"/>
        <v>2000</v>
      </c>
      <c r="H227" s="80">
        <f t="shared" si="18"/>
        <v>2000</v>
      </c>
    </row>
    <row r="228" spans="1:8" ht="36">
      <c r="A228" s="7" t="s">
        <v>187</v>
      </c>
      <c r="B228" s="8" t="s">
        <v>193</v>
      </c>
      <c r="C228" s="8" t="s">
        <v>639</v>
      </c>
      <c r="D228" s="24" t="s">
        <v>182</v>
      </c>
      <c r="E228" s="25" t="s">
        <v>183</v>
      </c>
      <c r="F228" s="80">
        <f t="shared" si="18"/>
        <v>500</v>
      </c>
      <c r="G228" s="80">
        <f t="shared" si="18"/>
        <v>2000</v>
      </c>
      <c r="H228" s="80">
        <f t="shared" si="18"/>
        <v>2000</v>
      </c>
    </row>
    <row r="229" spans="1:8" ht="24">
      <c r="A229" s="7" t="s">
        <v>187</v>
      </c>
      <c r="B229" s="8" t="s">
        <v>193</v>
      </c>
      <c r="C229" s="8" t="s">
        <v>639</v>
      </c>
      <c r="D229" s="7" t="s">
        <v>184</v>
      </c>
      <c r="E229" s="6" t="s">
        <v>185</v>
      </c>
      <c r="F229" s="80">
        <v>500</v>
      </c>
      <c r="G229" s="80">
        <v>2000</v>
      </c>
      <c r="H229" s="80">
        <v>2000</v>
      </c>
    </row>
    <row r="230" spans="1:8">
      <c r="A230" s="28" t="s">
        <v>187</v>
      </c>
      <c r="B230" s="28" t="s">
        <v>282</v>
      </c>
      <c r="C230" s="15"/>
      <c r="D230" s="28"/>
      <c r="E230" s="17" t="s">
        <v>283</v>
      </c>
      <c r="F230" s="18">
        <f t="shared" ref="F230:H232" si="19">F231</f>
        <v>5779.9610000000002</v>
      </c>
      <c r="G230" s="18">
        <f t="shared" si="19"/>
        <v>5822.5609999999997</v>
      </c>
      <c r="H230" s="18">
        <f t="shared" si="19"/>
        <v>5755.2609999999995</v>
      </c>
    </row>
    <row r="231" spans="1:8" ht="60">
      <c r="A231" s="19" t="s">
        <v>187</v>
      </c>
      <c r="B231" s="19" t="s">
        <v>282</v>
      </c>
      <c r="C231" s="16" t="s">
        <v>284</v>
      </c>
      <c r="D231" s="19"/>
      <c r="E231" s="20" t="s">
        <v>285</v>
      </c>
      <c r="F231" s="21">
        <f t="shared" si="19"/>
        <v>5779.9610000000002</v>
      </c>
      <c r="G231" s="21">
        <f t="shared" si="19"/>
        <v>5822.5609999999997</v>
      </c>
      <c r="H231" s="21">
        <f t="shared" si="19"/>
        <v>5755.2609999999995</v>
      </c>
    </row>
    <row r="232" spans="1:8" ht="60">
      <c r="A232" s="7" t="s">
        <v>187</v>
      </c>
      <c r="B232" s="7" t="s">
        <v>282</v>
      </c>
      <c r="C232" s="8" t="s">
        <v>286</v>
      </c>
      <c r="D232" s="7"/>
      <c r="E232" s="6" t="s">
        <v>287</v>
      </c>
      <c r="F232" s="22">
        <f>F233</f>
        <v>5779.9610000000002</v>
      </c>
      <c r="G232" s="22">
        <f t="shared" si="19"/>
        <v>5822.5609999999997</v>
      </c>
      <c r="H232" s="22">
        <f t="shared" si="19"/>
        <v>5755.2609999999995</v>
      </c>
    </row>
    <row r="233" spans="1:8" ht="48">
      <c r="A233" s="7" t="s">
        <v>187</v>
      </c>
      <c r="B233" s="7" t="s">
        <v>282</v>
      </c>
      <c r="C233" s="8" t="s">
        <v>288</v>
      </c>
      <c r="D233" s="7"/>
      <c r="E233" s="6" t="s">
        <v>289</v>
      </c>
      <c r="F233" s="22">
        <f>F237+F234+F240</f>
        <v>5779.9610000000002</v>
      </c>
      <c r="G233" s="22">
        <f>G237+G234+G240</f>
        <v>5822.5609999999997</v>
      </c>
      <c r="H233" s="22">
        <f>H237+H234+H240</f>
        <v>5755.2609999999995</v>
      </c>
    </row>
    <row r="234" spans="1:8" ht="60">
      <c r="A234" s="7" t="s">
        <v>187</v>
      </c>
      <c r="B234" s="7" t="s">
        <v>282</v>
      </c>
      <c r="C234" s="8" t="s">
        <v>290</v>
      </c>
      <c r="D234" s="7"/>
      <c r="E234" s="6" t="s">
        <v>291</v>
      </c>
      <c r="F234" s="22">
        <f t="shared" ref="F234:H235" si="20">F235</f>
        <v>990.1</v>
      </c>
      <c r="G234" s="22">
        <f t="shared" si="20"/>
        <v>1032.7</v>
      </c>
      <c r="H234" s="22">
        <f t="shared" si="20"/>
        <v>965.4</v>
      </c>
    </row>
    <row r="235" spans="1:8" ht="36">
      <c r="A235" s="7" t="s">
        <v>187</v>
      </c>
      <c r="B235" s="7" t="s">
        <v>282</v>
      </c>
      <c r="C235" s="8" t="s">
        <v>290</v>
      </c>
      <c r="D235" s="24" t="s">
        <v>182</v>
      </c>
      <c r="E235" s="25" t="s">
        <v>183</v>
      </c>
      <c r="F235" s="22">
        <f t="shared" si="20"/>
        <v>990.1</v>
      </c>
      <c r="G235" s="22">
        <f t="shared" si="20"/>
        <v>1032.7</v>
      </c>
      <c r="H235" s="22">
        <f t="shared" si="20"/>
        <v>965.4</v>
      </c>
    </row>
    <row r="236" spans="1:8" ht="24">
      <c r="A236" s="7" t="s">
        <v>187</v>
      </c>
      <c r="B236" s="7" t="s">
        <v>282</v>
      </c>
      <c r="C236" s="8" t="s">
        <v>290</v>
      </c>
      <c r="D236" s="7" t="s">
        <v>184</v>
      </c>
      <c r="E236" s="6" t="s">
        <v>292</v>
      </c>
      <c r="F236" s="22">
        <v>990.1</v>
      </c>
      <c r="G236" s="22">
        <v>1032.7</v>
      </c>
      <c r="H236" s="22">
        <v>965.4</v>
      </c>
    </row>
    <row r="237" spans="1:8" ht="72">
      <c r="A237" s="7" t="s">
        <v>187</v>
      </c>
      <c r="B237" s="7" t="s">
        <v>282</v>
      </c>
      <c r="C237" s="8" t="s">
        <v>293</v>
      </c>
      <c r="D237" s="7"/>
      <c r="E237" s="6" t="s">
        <v>294</v>
      </c>
      <c r="F237" s="22">
        <f t="shared" ref="F237:H241" si="21">F238</f>
        <v>330.03300000000002</v>
      </c>
      <c r="G237" s="22">
        <f t="shared" si="21"/>
        <v>344.233</v>
      </c>
      <c r="H237" s="22">
        <f t="shared" si="21"/>
        <v>321.8</v>
      </c>
    </row>
    <row r="238" spans="1:8" ht="36">
      <c r="A238" s="7" t="s">
        <v>187</v>
      </c>
      <c r="B238" s="7" t="s">
        <v>282</v>
      </c>
      <c r="C238" s="8" t="s">
        <v>293</v>
      </c>
      <c r="D238" s="24" t="s">
        <v>182</v>
      </c>
      <c r="E238" s="25" t="s">
        <v>183</v>
      </c>
      <c r="F238" s="22">
        <f t="shared" si="21"/>
        <v>330.03300000000002</v>
      </c>
      <c r="G238" s="22">
        <f t="shared" si="21"/>
        <v>344.233</v>
      </c>
      <c r="H238" s="22">
        <f t="shared" si="21"/>
        <v>321.8</v>
      </c>
    </row>
    <row r="239" spans="1:8" ht="24">
      <c r="A239" s="7" t="s">
        <v>187</v>
      </c>
      <c r="B239" s="7" t="s">
        <v>282</v>
      </c>
      <c r="C239" s="8" t="s">
        <v>293</v>
      </c>
      <c r="D239" s="7" t="s">
        <v>184</v>
      </c>
      <c r="E239" s="6" t="s">
        <v>185</v>
      </c>
      <c r="F239" s="22">
        <v>330.03300000000002</v>
      </c>
      <c r="G239" s="22">
        <v>344.233</v>
      </c>
      <c r="H239" s="22">
        <v>321.8</v>
      </c>
    </row>
    <row r="240" spans="1:8" ht="60">
      <c r="A240" s="7" t="s">
        <v>187</v>
      </c>
      <c r="B240" s="7" t="s">
        <v>282</v>
      </c>
      <c r="C240" s="8" t="s">
        <v>295</v>
      </c>
      <c r="D240" s="7"/>
      <c r="E240" s="6" t="s">
        <v>296</v>
      </c>
      <c r="F240" s="22">
        <f t="shared" si="21"/>
        <v>4459.8280000000004</v>
      </c>
      <c r="G240" s="22">
        <f t="shared" si="21"/>
        <v>4445.6279999999997</v>
      </c>
      <c r="H240" s="22">
        <f t="shared" si="21"/>
        <v>4468.0609999999997</v>
      </c>
    </row>
    <row r="241" spans="1:8" ht="36">
      <c r="A241" s="7" t="s">
        <v>187</v>
      </c>
      <c r="B241" s="7" t="s">
        <v>282</v>
      </c>
      <c r="C241" s="8" t="s">
        <v>295</v>
      </c>
      <c r="D241" s="24" t="s">
        <v>182</v>
      </c>
      <c r="E241" s="25" t="s">
        <v>183</v>
      </c>
      <c r="F241" s="22">
        <f t="shared" si="21"/>
        <v>4459.8280000000004</v>
      </c>
      <c r="G241" s="22">
        <f t="shared" si="21"/>
        <v>4445.6279999999997</v>
      </c>
      <c r="H241" s="22">
        <f t="shared" si="21"/>
        <v>4468.0609999999997</v>
      </c>
    </row>
    <row r="242" spans="1:8" ht="24">
      <c r="A242" s="7" t="s">
        <v>187</v>
      </c>
      <c r="B242" s="7" t="s">
        <v>282</v>
      </c>
      <c r="C242" s="8" t="s">
        <v>295</v>
      </c>
      <c r="D242" s="7" t="s">
        <v>184</v>
      </c>
      <c r="E242" s="6" t="s">
        <v>185</v>
      </c>
      <c r="F242" s="22">
        <v>4459.8280000000004</v>
      </c>
      <c r="G242" s="22">
        <v>4445.6279999999997</v>
      </c>
      <c r="H242" s="22">
        <v>4468.0609999999997</v>
      </c>
    </row>
    <row r="243" spans="1:8" ht="24">
      <c r="A243" s="28" t="s">
        <v>187</v>
      </c>
      <c r="B243" s="28" t="s">
        <v>297</v>
      </c>
      <c r="C243" s="15"/>
      <c r="D243" s="28"/>
      <c r="E243" s="17" t="s">
        <v>298</v>
      </c>
      <c r="F243" s="18">
        <f t="shared" ref="F243:H244" si="22">F244</f>
        <v>378583.14500000002</v>
      </c>
      <c r="G243" s="18">
        <f t="shared" si="22"/>
        <v>276549.10599999997</v>
      </c>
      <c r="H243" s="18">
        <f t="shared" si="22"/>
        <v>284187.78200000001</v>
      </c>
    </row>
    <row r="244" spans="1:8" ht="60">
      <c r="A244" s="19" t="s">
        <v>187</v>
      </c>
      <c r="B244" s="19" t="s">
        <v>297</v>
      </c>
      <c r="C244" s="16" t="s">
        <v>284</v>
      </c>
      <c r="D244" s="19"/>
      <c r="E244" s="20" t="s">
        <v>285</v>
      </c>
      <c r="F244" s="21">
        <f t="shared" si="22"/>
        <v>378583.14500000002</v>
      </c>
      <c r="G244" s="21">
        <f t="shared" si="22"/>
        <v>276549.10599999997</v>
      </c>
      <c r="H244" s="21">
        <f t="shared" si="22"/>
        <v>284187.78200000001</v>
      </c>
    </row>
    <row r="245" spans="1:8" ht="60">
      <c r="A245" s="7" t="s">
        <v>187</v>
      </c>
      <c r="B245" s="7" t="s">
        <v>297</v>
      </c>
      <c r="C245" s="8" t="s">
        <v>286</v>
      </c>
      <c r="D245" s="7"/>
      <c r="E245" s="6" t="s">
        <v>299</v>
      </c>
      <c r="F245" s="22">
        <f>F246+F261+F274+F284+F294+F298</f>
        <v>378583.14500000002</v>
      </c>
      <c r="G245" s="22">
        <f>G246+G261+G274+G284+G294+G298</f>
        <v>276549.10599999997</v>
      </c>
      <c r="H245" s="22">
        <f>H246+H261+H274+H284+H294+H298</f>
        <v>284187.78200000001</v>
      </c>
    </row>
    <row r="246" spans="1:8" ht="48">
      <c r="A246" s="7" t="s">
        <v>187</v>
      </c>
      <c r="B246" s="7" t="s">
        <v>297</v>
      </c>
      <c r="C246" s="8" t="s">
        <v>300</v>
      </c>
      <c r="D246" s="7"/>
      <c r="E246" s="6" t="s">
        <v>301</v>
      </c>
      <c r="F246" s="22">
        <f>F247+F250+F255+F258</f>
        <v>185842.24899999998</v>
      </c>
      <c r="G246" s="22">
        <f>G247+G250+G255+G258</f>
        <v>94376.40400000001</v>
      </c>
      <c r="H246" s="22">
        <f>H247+H250+H255+H258</f>
        <v>94950.205999999991</v>
      </c>
    </row>
    <row r="247" spans="1:8" ht="96">
      <c r="A247" s="7" t="s">
        <v>187</v>
      </c>
      <c r="B247" s="7" t="s">
        <v>297</v>
      </c>
      <c r="C247" s="35" t="s">
        <v>63</v>
      </c>
      <c r="D247" s="36"/>
      <c r="E247" s="37" t="s">
        <v>302</v>
      </c>
      <c r="F247" s="22">
        <f t="shared" ref="F247:H248" si="23">F248</f>
        <v>14532.3</v>
      </c>
      <c r="G247" s="22">
        <f t="shared" si="23"/>
        <v>15099.1</v>
      </c>
      <c r="H247" s="22">
        <f t="shared" si="23"/>
        <v>15672.9</v>
      </c>
    </row>
    <row r="248" spans="1:8" ht="36">
      <c r="A248" s="7" t="s">
        <v>187</v>
      </c>
      <c r="B248" s="7" t="s">
        <v>297</v>
      </c>
      <c r="C248" s="35" t="s">
        <v>63</v>
      </c>
      <c r="D248" s="24" t="s">
        <v>182</v>
      </c>
      <c r="E248" s="25" t="s">
        <v>183</v>
      </c>
      <c r="F248" s="22">
        <f>F249</f>
        <v>14532.3</v>
      </c>
      <c r="G248" s="22">
        <f t="shared" si="23"/>
        <v>15099.1</v>
      </c>
      <c r="H248" s="22">
        <f t="shared" si="23"/>
        <v>15672.9</v>
      </c>
    </row>
    <row r="249" spans="1:8" ht="24">
      <c r="A249" s="7" t="s">
        <v>187</v>
      </c>
      <c r="B249" s="7" t="s">
        <v>297</v>
      </c>
      <c r="C249" s="35" t="s">
        <v>63</v>
      </c>
      <c r="D249" s="7" t="s">
        <v>184</v>
      </c>
      <c r="E249" s="6" t="s">
        <v>185</v>
      </c>
      <c r="F249" s="22">
        <v>14532.3</v>
      </c>
      <c r="G249" s="22">
        <v>15099.1</v>
      </c>
      <c r="H249" s="22">
        <v>15672.9</v>
      </c>
    </row>
    <row r="250" spans="1:8" ht="72">
      <c r="A250" s="7" t="s">
        <v>187</v>
      </c>
      <c r="B250" s="7" t="s">
        <v>297</v>
      </c>
      <c r="C250" s="35" t="s">
        <v>64</v>
      </c>
      <c r="D250" s="7"/>
      <c r="E250" s="6" t="s">
        <v>303</v>
      </c>
      <c r="F250" s="22">
        <f>F251+F253</f>
        <v>155302.70199999999</v>
      </c>
      <c r="G250" s="22">
        <f>G251+G253</f>
        <v>79277.304000000004</v>
      </c>
      <c r="H250" s="22">
        <f>H251+H253</f>
        <v>79277.305999999997</v>
      </c>
    </row>
    <row r="251" spans="1:8" ht="36">
      <c r="A251" s="7" t="s">
        <v>187</v>
      </c>
      <c r="B251" s="7" t="s">
        <v>297</v>
      </c>
      <c r="C251" s="35" t="s">
        <v>64</v>
      </c>
      <c r="D251" s="24" t="s">
        <v>182</v>
      </c>
      <c r="E251" s="25" t="s">
        <v>183</v>
      </c>
      <c r="F251" s="22">
        <f>F252</f>
        <v>124629.814</v>
      </c>
      <c r="G251" s="22">
        <f>G252</f>
        <v>48604.415999999997</v>
      </c>
      <c r="H251" s="22">
        <f>H252</f>
        <v>48604.417999999998</v>
      </c>
    </row>
    <row r="252" spans="1:8" ht="24">
      <c r="A252" s="7" t="s">
        <v>187</v>
      </c>
      <c r="B252" s="7" t="s">
        <v>297</v>
      </c>
      <c r="C252" s="35" t="s">
        <v>64</v>
      </c>
      <c r="D252" s="7" t="s">
        <v>184</v>
      </c>
      <c r="E252" s="6" t="s">
        <v>185</v>
      </c>
      <c r="F252" s="22">
        <v>124629.814</v>
      </c>
      <c r="G252" s="22">
        <v>48604.415999999997</v>
      </c>
      <c r="H252" s="22">
        <v>48604.417999999998</v>
      </c>
    </row>
    <row r="253" spans="1:8" ht="48">
      <c r="A253" s="7" t="s">
        <v>187</v>
      </c>
      <c r="B253" s="7" t="s">
        <v>297</v>
      </c>
      <c r="C253" s="35" t="s">
        <v>64</v>
      </c>
      <c r="D253" s="38" t="s">
        <v>233</v>
      </c>
      <c r="E253" s="25" t="s">
        <v>234</v>
      </c>
      <c r="F253" s="22">
        <f>F254</f>
        <v>30672.887999999999</v>
      </c>
      <c r="G253" s="22">
        <f>G254</f>
        <v>30672.887999999999</v>
      </c>
      <c r="H253" s="22">
        <f>H254</f>
        <v>30672.887999999999</v>
      </c>
    </row>
    <row r="254" spans="1:8" ht="84">
      <c r="A254" s="7" t="s">
        <v>187</v>
      </c>
      <c r="B254" s="7" t="s">
        <v>297</v>
      </c>
      <c r="C254" s="35" t="s">
        <v>64</v>
      </c>
      <c r="D254" s="7" t="s">
        <v>235</v>
      </c>
      <c r="E254" s="6" t="s">
        <v>236</v>
      </c>
      <c r="F254" s="22">
        <v>30672.887999999999</v>
      </c>
      <c r="G254" s="22">
        <v>30672.887999999999</v>
      </c>
      <c r="H254" s="22">
        <v>30672.887999999999</v>
      </c>
    </row>
    <row r="255" spans="1:8" ht="60">
      <c r="A255" s="7" t="s">
        <v>187</v>
      </c>
      <c r="B255" s="7" t="s">
        <v>297</v>
      </c>
      <c r="C255" s="29" t="s">
        <v>103</v>
      </c>
      <c r="D255" s="7"/>
      <c r="E255" s="6" t="s">
        <v>304</v>
      </c>
      <c r="F255" s="22">
        <f>F256</f>
        <v>4862.88</v>
      </c>
      <c r="G255" s="22">
        <f t="shared" ref="G255:H259" si="24">G256</f>
        <v>0</v>
      </c>
      <c r="H255" s="22">
        <f t="shared" si="24"/>
        <v>0</v>
      </c>
    </row>
    <row r="256" spans="1:8" ht="36">
      <c r="A256" s="7" t="s">
        <v>187</v>
      </c>
      <c r="B256" s="7" t="s">
        <v>297</v>
      </c>
      <c r="C256" s="29" t="s">
        <v>103</v>
      </c>
      <c r="D256" s="24" t="s">
        <v>182</v>
      </c>
      <c r="E256" s="25" t="s">
        <v>183</v>
      </c>
      <c r="F256" s="22">
        <f>F257</f>
        <v>4862.88</v>
      </c>
      <c r="G256" s="22">
        <f t="shared" si="24"/>
        <v>0</v>
      </c>
      <c r="H256" s="22">
        <f t="shared" si="24"/>
        <v>0</v>
      </c>
    </row>
    <row r="257" spans="1:8" ht="24">
      <c r="A257" s="7" t="s">
        <v>187</v>
      </c>
      <c r="B257" s="7" t="s">
        <v>297</v>
      </c>
      <c r="C257" s="29" t="s">
        <v>103</v>
      </c>
      <c r="D257" s="7" t="s">
        <v>184</v>
      </c>
      <c r="E257" s="6" t="s">
        <v>185</v>
      </c>
      <c r="F257" s="22">
        <v>4862.88</v>
      </c>
      <c r="G257" s="22">
        <v>0</v>
      </c>
      <c r="H257" s="22">
        <v>0</v>
      </c>
    </row>
    <row r="258" spans="1:8" ht="24">
      <c r="A258" s="7" t="s">
        <v>187</v>
      </c>
      <c r="B258" s="7" t="s">
        <v>297</v>
      </c>
      <c r="C258" s="29" t="s">
        <v>92</v>
      </c>
      <c r="D258" s="7"/>
      <c r="E258" s="6" t="s">
        <v>305</v>
      </c>
      <c r="F258" s="22">
        <f>F259</f>
        <v>11144.367</v>
      </c>
      <c r="G258" s="22">
        <f>G259</f>
        <v>0</v>
      </c>
      <c r="H258" s="22">
        <f>H259</f>
        <v>0</v>
      </c>
    </row>
    <row r="259" spans="1:8" ht="36">
      <c r="A259" s="7" t="s">
        <v>187</v>
      </c>
      <c r="B259" s="7" t="s">
        <v>297</v>
      </c>
      <c r="C259" s="29" t="s">
        <v>92</v>
      </c>
      <c r="D259" s="24" t="s">
        <v>182</v>
      </c>
      <c r="E259" s="25" t="s">
        <v>183</v>
      </c>
      <c r="F259" s="22">
        <f>F260</f>
        <v>11144.367</v>
      </c>
      <c r="G259" s="22">
        <f t="shared" si="24"/>
        <v>0</v>
      </c>
      <c r="H259" s="22">
        <f t="shared" si="24"/>
        <v>0</v>
      </c>
    </row>
    <row r="260" spans="1:8" ht="24">
      <c r="A260" s="7" t="s">
        <v>187</v>
      </c>
      <c r="B260" s="7" t="s">
        <v>297</v>
      </c>
      <c r="C260" s="29" t="s">
        <v>92</v>
      </c>
      <c r="D260" s="7" t="s">
        <v>184</v>
      </c>
      <c r="E260" s="6" t="s">
        <v>185</v>
      </c>
      <c r="F260" s="22">
        <v>11144.367</v>
      </c>
      <c r="G260" s="22">
        <v>0</v>
      </c>
      <c r="H260" s="22">
        <v>0</v>
      </c>
    </row>
    <row r="261" spans="1:8" ht="24">
      <c r="A261" s="7" t="s">
        <v>187</v>
      </c>
      <c r="B261" s="7" t="s">
        <v>297</v>
      </c>
      <c r="C261" s="35" t="s">
        <v>306</v>
      </c>
      <c r="D261" s="7"/>
      <c r="E261" s="6" t="s">
        <v>307</v>
      </c>
      <c r="F261" s="22">
        <f>F262+F266+F270</f>
        <v>157151.68400000001</v>
      </c>
      <c r="G261" s="22">
        <f>G262+G266+G270</f>
        <v>148289.59100000001</v>
      </c>
      <c r="H261" s="22">
        <f>H262+H266+H270</f>
        <v>153999.13099999999</v>
      </c>
    </row>
    <row r="262" spans="1:8" ht="48">
      <c r="A262" s="7" t="s">
        <v>187</v>
      </c>
      <c r="B262" s="7" t="s">
        <v>297</v>
      </c>
      <c r="C262" s="35" t="s">
        <v>65</v>
      </c>
      <c r="D262" s="7"/>
      <c r="E262" s="6" t="s">
        <v>308</v>
      </c>
      <c r="F262" s="22">
        <f>F263</f>
        <v>111716.2</v>
      </c>
      <c r="G262" s="22">
        <f>G263</f>
        <v>116184.9</v>
      </c>
      <c r="H262" s="22">
        <f>H263</f>
        <v>120832.3</v>
      </c>
    </row>
    <row r="263" spans="1:8" ht="36">
      <c r="A263" s="7" t="s">
        <v>187</v>
      </c>
      <c r="B263" s="7" t="s">
        <v>297</v>
      </c>
      <c r="C263" s="35" t="s">
        <v>65</v>
      </c>
      <c r="D263" s="24" t="s">
        <v>182</v>
      </c>
      <c r="E263" s="25" t="s">
        <v>183</v>
      </c>
      <c r="F263" s="22">
        <f>F264+F265</f>
        <v>111716.2</v>
      </c>
      <c r="G263" s="22">
        <f>G264+G265</f>
        <v>116184.9</v>
      </c>
      <c r="H263" s="22">
        <f>H264+H265</f>
        <v>120832.3</v>
      </c>
    </row>
    <row r="264" spans="1:8" ht="48">
      <c r="A264" s="7" t="s">
        <v>187</v>
      </c>
      <c r="B264" s="7" t="s">
        <v>297</v>
      </c>
      <c r="C264" s="35" t="s">
        <v>65</v>
      </c>
      <c r="D264" s="7">
        <v>243</v>
      </c>
      <c r="E264" s="6" t="s">
        <v>383</v>
      </c>
      <c r="F264" s="22">
        <v>10217.493</v>
      </c>
      <c r="G264" s="22">
        <v>0</v>
      </c>
      <c r="H264" s="22">
        <v>0</v>
      </c>
    </row>
    <row r="265" spans="1:8" ht="24">
      <c r="A265" s="7" t="s">
        <v>187</v>
      </c>
      <c r="B265" s="7" t="s">
        <v>297</v>
      </c>
      <c r="C265" s="35" t="s">
        <v>65</v>
      </c>
      <c r="D265" s="7" t="s">
        <v>184</v>
      </c>
      <c r="E265" s="6" t="s">
        <v>185</v>
      </c>
      <c r="F265" s="22">
        <v>101498.70699999999</v>
      </c>
      <c r="G265" s="22">
        <v>116184.9</v>
      </c>
      <c r="H265" s="22">
        <v>120832.3</v>
      </c>
    </row>
    <row r="266" spans="1:8" ht="48">
      <c r="A266" s="7" t="s">
        <v>187</v>
      </c>
      <c r="B266" s="7" t="s">
        <v>297</v>
      </c>
      <c r="C266" s="35" t="s">
        <v>66</v>
      </c>
      <c r="D266" s="7"/>
      <c r="E266" s="6" t="s">
        <v>309</v>
      </c>
      <c r="F266" s="22">
        <f>F267</f>
        <v>12412.911</v>
      </c>
      <c r="G266" s="22">
        <f>G267</f>
        <v>12909.433000000001</v>
      </c>
      <c r="H266" s="22">
        <f>H267</f>
        <v>13425.811</v>
      </c>
    </row>
    <row r="267" spans="1:8" ht="36">
      <c r="A267" s="7" t="s">
        <v>187</v>
      </c>
      <c r="B267" s="7" t="s">
        <v>297</v>
      </c>
      <c r="C267" s="35" t="s">
        <v>66</v>
      </c>
      <c r="D267" s="24" t="s">
        <v>182</v>
      </c>
      <c r="E267" s="25" t="s">
        <v>183</v>
      </c>
      <c r="F267" s="22">
        <f>F269+F268</f>
        <v>12412.911</v>
      </c>
      <c r="G267" s="22">
        <f>G269</f>
        <v>12909.433000000001</v>
      </c>
      <c r="H267" s="22">
        <f>H269</f>
        <v>13425.811</v>
      </c>
    </row>
    <row r="268" spans="1:8" ht="48">
      <c r="A268" s="7" t="s">
        <v>187</v>
      </c>
      <c r="B268" s="7" t="s">
        <v>297</v>
      </c>
      <c r="C268" s="35" t="s">
        <v>66</v>
      </c>
      <c r="D268" s="7">
        <v>243</v>
      </c>
      <c r="E268" s="6" t="s">
        <v>383</v>
      </c>
      <c r="F268" s="22">
        <v>1135.277</v>
      </c>
      <c r="G268" s="22">
        <v>0</v>
      </c>
      <c r="H268" s="22">
        <v>0</v>
      </c>
    </row>
    <row r="269" spans="1:8" ht="24">
      <c r="A269" s="7" t="s">
        <v>187</v>
      </c>
      <c r="B269" s="7" t="s">
        <v>297</v>
      </c>
      <c r="C269" s="35" t="s">
        <v>66</v>
      </c>
      <c r="D269" s="7" t="s">
        <v>184</v>
      </c>
      <c r="E269" s="6" t="s">
        <v>185</v>
      </c>
      <c r="F269" s="22">
        <v>11277.634</v>
      </c>
      <c r="G269" s="22">
        <v>12909.433000000001</v>
      </c>
      <c r="H269" s="22">
        <v>13425.811</v>
      </c>
    </row>
    <row r="270" spans="1:8" ht="24">
      <c r="A270" s="7" t="s">
        <v>187</v>
      </c>
      <c r="B270" s="7" t="s">
        <v>297</v>
      </c>
      <c r="C270" s="35" t="s">
        <v>67</v>
      </c>
      <c r="D270" s="7"/>
      <c r="E270" s="6" t="s">
        <v>310</v>
      </c>
      <c r="F270" s="22">
        <f>F271</f>
        <v>33022.573000000004</v>
      </c>
      <c r="G270" s="22">
        <f>G271</f>
        <v>19195.258000000002</v>
      </c>
      <c r="H270" s="22">
        <f>H271</f>
        <v>19741.02</v>
      </c>
    </row>
    <row r="271" spans="1:8" ht="36">
      <c r="A271" s="7" t="s">
        <v>187</v>
      </c>
      <c r="B271" s="7" t="s">
        <v>297</v>
      </c>
      <c r="C271" s="35" t="s">
        <v>67</v>
      </c>
      <c r="D271" s="24" t="s">
        <v>182</v>
      </c>
      <c r="E271" s="25" t="s">
        <v>183</v>
      </c>
      <c r="F271" s="22">
        <f>F273+F272</f>
        <v>33022.573000000004</v>
      </c>
      <c r="G271" s="22">
        <v>19195.258000000002</v>
      </c>
      <c r="H271" s="22">
        <v>19741.02</v>
      </c>
    </row>
    <row r="272" spans="1:8" ht="48">
      <c r="A272" s="7" t="s">
        <v>187</v>
      </c>
      <c r="B272" s="7" t="s">
        <v>297</v>
      </c>
      <c r="C272" s="35" t="s">
        <v>67</v>
      </c>
      <c r="D272" s="7">
        <v>243</v>
      </c>
      <c r="E272" s="6" t="s">
        <v>383</v>
      </c>
      <c r="F272" s="22">
        <v>12246.050999999999</v>
      </c>
      <c r="G272" s="22">
        <v>0</v>
      </c>
      <c r="H272" s="22">
        <v>0</v>
      </c>
    </row>
    <row r="273" spans="1:8" ht="24">
      <c r="A273" s="7" t="s">
        <v>187</v>
      </c>
      <c r="B273" s="7" t="s">
        <v>297</v>
      </c>
      <c r="C273" s="35" t="s">
        <v>67</v>
      </c>
      <c r="D273" s="7" t="s">
        <v>184</v>
      </c>
      <c r="E273" s="6" t="s">
        <v>185</v>
      </c>
      <c r="F273" s="54">
        <v>20776.522000000001</v>
      </c>
      <c r="G273" s="22">
        <v>18649.496999999999</v>
      </c>
      <c r="H273" s="22">
        <v>18649.503000000001</v>
      </c>
    </row>
    <row r="274" spans="1:8" ht="60">
      <c r="A274" s="7" t="s">
        <v>187</v>
      </c>
      <c r="B274" s="7" t="s">
        <v>297</v>
      </c>
      <c r="C274" s="35" t="s">
        <v>311</v>
      </c>
      <c r="D274" s="7"/>
      <c r="E274" s="6" t="s">
        <v>312</v>
      </c>
      <c r="F274" s="22">
        <f>F275+F278+F281</f>
        <v>26577.992000000002</v>
      </c>
      <c r="G274" s="22">
        <f>G275+G278+G281</f>
        <v>26737</v>
      </c>
      <c r="H274" s="22">
        <f>H275+H278+H281</f>
        <v>27806.556</v>
      </c>
    </row>
    <row r="275" spans="1:8" ht="84">
      <c r="A275" s="7" t="s">
        <v>187</v>
      </c>
      <c r="B275" s="7" t="s">
        <v>297</v>
      </c>
      <c r="C275" s="35" t="s">
        <v>68</v>
      </c>
      <c r="D275" s="7"/>
      <c r="E275" s="6" t="s">
        <v>313</v>
      </c>
      <c r="F275" s="22">
        <f t="shared" ref="F275:H276" si="25">F276</f>
        <v>23137.8</v>
      </c>
      <c r="G275" s="22">
        <f t="shared" si="25"/>
        <v>24063.3</v>
      </c>
      <c r="H275" s="22">
        <f t="shared" si="25"/>
        <v>25025.9</v>
      </c>
    </row>
    <row r="276" spans="1:8" ht="36">
      <c r="A276" s="7" t="s">
        <v>187</v>
      </c>
      <c r="B276" s="7" t="s">
        <v>297</v>
      </c>
      <c r="C276" s="35" t="s">
        <v>68</v>
      </c>
      <c r="D276" s="24" t="s">
        <v>182</v>
      </c>
      <c r="E276" s="25" t="s">
        <v>183</v>
      </c>
      <c r="F276" s="22">
        <f t="shared" si="25"/>
        <v>23137.8</v>
      </c>
      <c r="G276" s="22">
        <f t="shared" si="25"/>
        <v>24063.3</v>
      </c>
      <c r="H276" s="22">
        <f t="shared" si="25"/>
        <v>25025.9</v>
      </c>
    </row>
    <row r="277" spans="1:8" ht="24">
      <c r="A277" s="7" t="s">
        <v>187</v>
      </c>
      <c r="B277" s="7" t="s">
        <v>297</v>
      </c>
      <c r="C277" s="35" t="s">
        <v>68</v>
      </c>
      <c r="D277" s="7" t="s">
        <v>184</v>
      </c>
      <c r="E277" s="6" t="s">
        <v>185</v>
      </c>
      <c r="F277" s="22">
        <v>23137.8</v>
      </c>
      <c r="G277" s="22">
        <v>24063.3</v>
      </c>
      <c r="H277" s="22">
        <v>25025.9</v>
      </c>
    </row>
    <row r="278" spans="1:8" ht="96">
      <c r="A278" s="7" t="s">
        <v>187</v>
      </c>
      <c r="B278" s="7" t="s">
        <v>297</v>
      </c>
      <c r="C278" s="35" t="s">
        <v>69</v>
      </c>
      <c r="D278" s="7"/>
      <c r="E278" s="6" t="s">
        <v>314</v>
      </c>
      <c r="F278" s="22">
        <f>F279</f>
        <v>2570.8670000000002</v>
      </c>
      <c r="G278" s="22">
        <f t="shared" ref="F278:H279" si="26">G279</f>
        <v>2673.7</v>
      </c>
      <c r="H278" s="22">
        <f t="shared" si="26"/>
        <v>2780.6559999999999</v>
      </c>
    </row>
    <row r="279" spans="1:8" ht="36">
      <c r="A279" s="7" t="s">
        <v>187</v>
      </c>
      <c r="B279" s="7" t="s">
        <v>297</v>
      </c>
      <c r="C279" s="35" t="s">
        <v>69</v>
      </c>
      <c r="D279" s="24" t="s">
        <v>182</v>
      </c>
      <c r="E279" s="25" t="s">
        <v>183</v>
      </c>
      <c r="F279" s="22">
        <f t="shared" si="26"/>
        <v>2570.8670000000002</v>
      </c>
      <c r="G279" s="22">
        <f t="shared" si="26"/>
        <v>2673.7</v>
      </c>
      <c r="H279" s="22">
        <f t="shared" si="26"/>
        <v>2780.6559999999999</v>
      </c>
    </row>
    <row r="280" spans="1:8" ht="24">
      <c r="A280" s="7" t="s">
        <v>187</v>
      </c>
      <c r="B280" s="7" t="s">
        <v>297</v>
      </c>
      <c r="C280" s="35" t="s">
        <v>69</v>
      </c>
      <c r="D280" s="7" t="s">
        <v>184</v>
      </c>
      <c r="E280" s="6" t="s">
        <v>185</v>
      </c>
      <c r="F280" s="22">
        <v>2570.8670000000002</v>
      </c>
      <c r="G280" s="22">
        <v>2673.7</v>
      </c>
      <c r="H280" s="22">
        <v>2780.6559999999999</v>
      </c>
    </row>
    <row r="281" spans="1:8" ht="72">
      <c r="A281" s="7" t="s">
        <v>187</v>
      </c>
      <c r="B281" s="7" t="s">
        <v>297</v>
      </c>
      <c r="C281" s="35" t="s">
        <v>93</v>
      </c>
      <c r="D281" s="7"/>
      <c r="E281" s="6" t="s">
        <v>315</v>
      </c>
      <c r="F281" s="22">
        <f t="shared" ref="F281:H282" si="27">F282</f>
        <v>869.32500000000005</v>
      </c>
      <c r="G281" s="22">
        <f t="shared" si="27"/>
        <v>0</v>
      </c>
      <c r="H281" s="22">
        <f t="shared" si="27"/>
        <v>0</v>
      </c>
    </row>
    <row r="282" spans="1:8" ht="36">
      <c r="A282" s="7" t="s">
        <v>187</v>
      </c>
      <c r="B282" s="7" t="s">
        <v>297</v>
      </c>
      <c r="C282" s="35" t="s">
        <v>93</v>
      </c>
      <c r="D282" s="24" t="s">
        <v>182</v>
      </c>
      <c r="E282" s="25" t="s">
        <v>183</v>
      </c>
      <c r="F282" s="22">
        <f t="shared" si="27"/>
        <v>869.32500000000005</v>
      </c>
      <c r="G282" s="22">
        <f t="shared" si="27"/>
        <v>0</v>
      </c>
      <c r="H282" s="22">
        <f t="shared" si="27"/>
        <v>0</v>
      </c>
    </row>
    <row r="283" spans="1:8" ht="24">
      <c r="A283" s="7" t="s">
        <v>187</v>
      </c>
      <c r="B283" s="7" t="s">
        <v>297</v>
      </c>
      <c r="C283" s="35" t="s">
        <v>93</v>
      </c>
      <c r="D283" s="7" t="s">
        <v>184</v>
      </c>
      <c r="E283" s="6" t="s">
        <v>185</v>
      </c>
      <c r="F283" s="22">
        <v>869.32500000000005</v>
      </c>
      <c r="G283" s="22">
        <v>0</v>
      </c>
      <c r="H283" s="22">
        <v>0</v>
      </c>
    </row>
    <row r="284" spans="1:8" ht="60">
      <c r="A284" s="7" t="s">
        <v>187</v>
      </c>
      <c r="B284" s="7" t="s">
        <v>297</v>
      </c>
      <c r="C284" s="35" t="s">
        <v>130</v>
      </c>
      <c r="D284" s="7"/>
      <c r="E284" s="6" t="s">
        <v>316</v>
      </c>
      <c r="F284" s="22">
        <f>F285+F288+F291</f>
        <v>7921.2200000000012</v>
      </c>
      <c r="G284" s="22">
        <f>G285+G288+G291</f>
        <v>7146.1109999999999</v>
      </c>
      <c r="H284" s="22">
        <f>H285+H288+H291</f>
        <v>7431.8890000000001</v>
      </c>
    </row>
    <row r="285" spans="1:8" ht="84">
      <c r="A285" s="7" t="s">
        <v>187</v>
      </c>
      <c r="B285" s="7" t="s">
        <v>297</v>
      </c>
      <c r="C285" s="35" t="s">
        <v>70</v>
      </c>
      <c r="D285" s="7"/>
      <c r="E285" s="6" t="s">
        <v>317</v>
      </c>
      <c r="F285" s="22">
        <f t="shared" ref="F285:H286" si="28">F286</f>
        <v>6184.1</v>
      </c>
      <c r="G285" s="22">
        <f t="shared" si="28"/>
        <v>6431.5</v>
      </c>
      <c r="H285" s="22">
        <f t="shared" si="28"/>
        <v>6688.7</v>
      </c>
    </row>
    <row r="286" spans="1:8" ht="36">
      <c r="A286" s="7" t="s">
        <v>187</v>
      </c>
      <c r="B286" s="7" t="s">
        <v>297</v>
      </c>
      <c r="C286" s="35" t="s">
        <v>70</v>
      </c>
      <c r="D286" s="24" t="s">
        <v>182</v>
      </c>
      <c r="E286" s="25" t="s">
        <v>183</v>
      </c>
      <c r="F286" s="22">
        <f t="shared" si="28"/>
        <v>6184.1</v>
      </c>
      <c r="G286" s="22">
        <f t="shared" si="28"/>
        <v>6431.5</v>
      </c>
      <c r="H286" s="22">
        <f t="shared" si="28"/>
        <v>6688.7</v>
      </c>
    </row>
    <row r="287" spans="1:8" ht="24">
      <c r="A287" s="7" t="s">
        <v>187</v>
      </c>
      <c r="B287" s="7" t="s">
        <v>297</v>
      </c>
      <c r="C287" s="35" t="s">
        <v>70</v>
      </c>
      <c r="D287" s="7" t="s">
        <v>184</v>
      </c>
      <c r="E287" s="6" t="s">
        <v>185</v>
      </c>
      <c r="F287" s="22">
        <v>6184.1</v>
      </c>
      <c r="G287" s="22">
        <v>6431.5</v>
      </c>
      <c r="H287" s="22">
        <v>6688.7</v>
      </c>
    </row>
    <row r="288" spans="1:8" ht="96">
      <c r="A288" s="7" t="s">
        <v>187</v>
      </c>
      <c r="B288" s="7" t="s">
        <v>297</v>
      </c>
      <c r="C288" s="35" t="s">
        <v>71</v>
      </c>
      <c r="D288" s="7"/>
      <c r="E288" s="6" t="s">
        <v>318</v>
      </c>
      <c r="F288" s="22">
        <f t="shared" ref="F288:H289" si="29">F289</f>
        <v>687.12199999999996</v>
      </c>
      <c r="G288" s="22">
        <f t="shared" si="29"/>
        <v>714.61099999999999</v>
      </c>
      <c r="H288" s="22">
        <f t="shared" si="29"/>
        <v>743.18899999999996</v>
      </c>
    </row>
    <row r="289" spans="1:8" ht="36">
      <c r="A289" s="7" t="s">
        <v>187</v>
      </c>
      <c r="B289" s="7" t="s">
        <v>297</v>
      </c>
      <c r="C289" s="35" t="s">
        <v>71</v>
      </c>
      <c r="D289" s="24" t="s">
        <v>182</v>
      </c>
      <c r="E289" s="25" t="s">
        <v>183</v>
      </c>
      <c r="F289" s="22">
        <f t="shared" si="29"/>
        <v>687.12199999999996</v>
      </c>
      <c r="G289" s="22">
        <f t="shared" si="29"/>
        <v>714.61099999999999</v>
      </c>
      <c r="H289" s="22">
        <f t="shared" si="29"/>
        <v>743.18899999999996</v>
      </c>
    </row>
    <row r="290" spans="1:8" ht="24">
      <c r="A290" s="7" t="s">
        <v>187</v>
      </c>
      <c r="B290" s="7" t="s">
        <v>297</v>
      </c>
      <c r="C290" s="35" t="s">
        <v>71</v>
      </c>
      <c r="D290" s="7" t="s">
        <v>184</v>
      </c>
      <c r="E290" s="6" t="s">
        <v>185</v>
      </c>
      <c r="F290" s="22">
        <v>687.12199999999996</v>
      </c>
      <c r="G290" s="22">
        <v>714.61099999999999</v>
      </c>
      <c r="H290" s="22">
        <v>743.18899999999996</v>
      </c>
    </row>
    <row r="291" spans="1:8" ht="84">
      <c r="A291" s="7" t="s">
        <v>187</v>
      </c>
      <c r="B291" s="7" t="s">
        <v>297</v>
      </c>
      <c r="C291" s="35" t="s">
        <v>131</v>
      </c>
      <c r="D291" s="7"/>
      <c r="E291" s="6" t="s">
        <v>319</v>
      </c>
      <c r="F291" s="22">
        <f t="shared" ref="F291:H292" si="30">F292</f>
        <v>1049.998</v>
      </c>
      <c r="G291" s="22">
        <f t="shared" si="30"/>
        <v>0</v>
      </c>
      <c r="H291" s="22">
        <f t="shared" si="30"/>
        <v>0</v>
      </c>
    </row>
    <row r="292" spans="1:8" ht="36">
      <c r="A292" s="7" t="s">
        <v>187</v>
      </c>
      <c r="B292" s="7" t="s">
        <v>297</v>
      </c>
      <c r="C292" s="35" t="s">
        <v>131</v>
      </c>
      <c r="D292" s="24" t="s">
        <v>182</v>
      </c>
      <c r="E292" s="25" t="s">
        <v>183</v>
      </c>
      <c r="F292" s="22">
        <f t="shared" si="30"/>
        <v>1049.998</v>
      </c>
      <c r="G292" s="22">
        <f t="shared" si="30"/>
        <v>0</v>
      </c>
      <c r="H292" s="22">
        <f t="shared" si="30"/>
        <v>0</v>
      </c>
    </row>
    <row r="293" spans="1:8" ht="24">
      <c r="A293" s="7" t="s">
        <v>187</v>
      </c>
      <c r="B293" s="7" t="s">
        <v>297</v>
      </c>
      <c r="C293" s="35" t="s">
        <v>131</v>
      </c>
      <c r="D293" s="7" t="s">
        <v>184</v>
      </c>
      <c r="E293" s="6" t="s">
        <v>185</v>
      </c>
      <c r="F293" s="22">
        <v>1049.998</v>
      </c>
      <c r="G293" s="22">
        <v>0</v>
      </c>
      <c r="H293" s="22">
        <v>0</v>
      </c>
    </row>
    <row r="294" spans="1:8" ht="96">
      <c r="A294" s="7" t="s">
        <v>187</v>
      </c>
      <c r="B294" s="7" t="s">
        <v>297</v>
      </c>
      <c r="C294" s="35" t="s">
        <v>320</v>
      </c>
      <c r="D294" s="7"/>
      <c r="E294" s="6" t="s">
        <v>321</v>
      </c>
      <c r="F294" s="22">
        <f>F295</f>
        <v>490</v>
      </c>
      <c r="G294" s="22">
        <f t="shared" ref="G294:H296" si="31">G295</f>
        <v>0</v>
      </c>
      <c r="H294" s="22">
        <f t="shared" si="31"/>
        <v>0</v>
      </c>
    </row>
    <row r="295" spans="1:8" ht="108">
      <c r="A295" s="7" t="s">
        <v>187</v>
      </c>
      <c r="B295" s="7" t="s">
        <v>297</v>
      </c>
      <c r="C295" s="35" t="s">
        <v>94</v>
      </c>
      <c r="D295" s="7"/>
      <c r="E295" s="6" t="s">
        <v>322</v>
      </c>
      <c r="F295" s="22">
        <f>F296</f>
        <v>490</v>
      </c>
      <c r="G295" s="22">
        <f t="shared" si="31"/>
        <v>0</v>
      </c>
      <c r="H295" s="22">
        <f t="shared" si="31"/>
        <v>0</v>
      </c>
    </row>
    <row r="296" spans="1:8" ht="36">
      <c r="A296" s="7" t="s">
        <v>187</v>
      </c>
      <c r="B296" s="7" t="s">
        <v>297</v>
      </c>
      <c r="C296" s="35" t="s">
        <v>94</v>
      </c>
      <c r="D296" s="24" t="s">
        <v>182</v>
      </c>
      <c r="E296" s="25" t="s">
        <v>183</v>
      </c>
      <c r="F296" s="22">
        <f>F297</f>
        <v>490</v>
      </c>
      <c r="G296" s="22">
        <f t="shared" si="31"/>
        <v>0</v>
      </c>
      <c r="H296" s="22">
        <f t="shared" si="31"/>
        <v>0</v>
      </c>
    </row>
    <row r="297" spans="1:8" ht="24">
      <c r="A297" s="7" t="s">
        <v>187</v>
      </c>
      <c r="B297" s="7" t="s">
        <v>297</v>
      </c>
      <c r="C297" s="35" t="s">
        <v>94</v>
      </c>
      <c r="D297" s="7" t="s">
        <v>184</v>
      </c>
      <c r="E297" s="6" t="s">
        <v>185</v>
      </c>
      <c r="F297" s="22">
        <v>490</v>
      </c>
      <c r="G297" s="22">
        <v>0</v>
      </c>
      <c r="H297" s="22">
        <v>0</v>
      </c>
    </row>
    <row r="298" spans="1:8" ht="48">
      <c r="A298" s="7" t="s">
        <v>187</v>
      </c>
      <c r="B298" s="7" t="s">
        <v>297</v>
      </c>
      <c r="C298" s="35" t="s">
        <v>106</v>
      </c>
      <c r="D298" s="7"/>
      <c r="E298" s="6" t="s">
        <v>126</v>
      </c>
      <c r="F298" s="22">
        <f>F299</f>
        <v>600</v>
      </c>
      <c r="G298" s="22">
        <f t="shared" ref="G298:H300" si="32">G299</f>
        <v>0</v>
      </c>
      <c r="H298" s="22">
        <f t="shared" si="32"/>
        <v>0</v>
      </c>
    </row>
    <row r="299" spans="1:8" ht="48">
      <c r="A299" s="7" t="s">
        <v>187</v>
      </c>
      <c r="B299" s="7" t="s">
        <v>297</v>
      </c>
      <c r="C299" s="35" t="s">
        <v>107</v>
      </c>
      <c r="D299" s="7"/>
      <c r="E299" s="6" t="s">
        <v>104</v>
      </c>
      <c r="F299" s="22">
        <f>F300</f>
        <v>600</v>
      </c>
      <c r="G299" s="22">
        <f t="shared" si="32"/>
        <v>0</v>
      </c>
      <c r="H299" s="22">
        <f t="shared" si="32"/>
        <v>0</v>
      </c>
    </row>
    <row r="300" spans="1:8" ht="36">
      <c r="A300" s="7" t="s">
        <v>187</v>
      </c>
      <c r="B300" s="7" t="s">
        <v>297</v>
      </c>
      <c r="C300" s="35" t="s">
        <v>107</v>
      </c>
      <c r="D300" s="7">
        <v>400</v>
      </c>
      <c r="E300" s="6" t="s">
        <v>371</v>
      </c>
      <c r="F300" s="22">
        <f>F301</f>
        <v>600</v>
      </c>
      <c r="G300" s="22">
        <f t="shared" si="32"/>
        <v>0</v>
      </c>
      <c r="H300" s="22">
        <f t="shared" si="32"/>
        <v>0</v>
      </c>
    </row>
    <row r="301" spans="1:8" ht="48">
      <c r="A301" s="7" t="s">
        <v>187</v>
      </c>
      <c r="B301" s="7" t="s">
        <v>297</v>
      </c>
      <c r="C301" s="35" t="s">
        <v>107</v>
      </c>
      <c r="D301" s="7">
        <v>414</v>
      </c>
      <c r="E301" s="6" t="s">
        <v>372</v>
      </c>
      <c r="F301" s="22">
        <v>600</v>
      </c>
      <c r="G301" s="22">
        <v>0</v>
      </c>
      <c r="H301" s="22">
        <v>0</v>
      </c>
    </row>
    <row r="302" spans="1:8" ht="24">
      <c r="A302" s="28" t="s">
        <v>187</v>
      </c>
      <c r="B302" s="28" t="s">
        <v>139</v>
      </c>
      <c r="C302" s="15"/>
      <c r="D302" s="28"/>
      <c r="E302" s="17" t="s">
        <v>323</v>
      </c>
      <c r="F302" s="18">
        <f>F303+F334</f>
        <v>3069.8089999999997</v>
      </c>
      <c r="G302" s="18">
        <f>G303+G334</f>
        <v>47503.769</v>
      </c>
      <c r="H302" s="18">
        <f>H303+H334</f>
        <v>47503.769</v>
      </c>
    </row>
    <row r="303" spans="1:8" ht="48">
      <c r="A303" s="19" t="s">
        <v>187</v>
      </c>
      <c r="B303" s="19">
        <v>12</v>
      </c>
      <c r="C303" s="39" t="s">
        <v>324</v>
      </c>
      <c r="D303" s="19"/>
      <c r="E303" s="20" t="s">
        <v>325</v>
      </c>
      <c r="F303" s="21">
        <f>F304</f>
        <v>879.60900000000004</v>
      </c>
      <c r="G303" s="21">
        <f>G304</f>
        <v>587.96900000000005</v>
      </c>
      <c r="H303" s="21">
        <f>H304</f>
        <v>587.96900000000005</v>
      </c>
    </row>
    <row r="304" spans="1:8" ht="48">
      <c r="A304" s="7" t="s">
        <v>187</v>
      </c>
      <c r="B304" s="7">
        <v>12</v>
      </c>
      <c r="C304" s="35" t="s">
        <v>326</v>
      </c>
      <c r="D304" s="7"/>
      <c r="E304" s="6" t="s">
        <v>327</v>
      </c>
      <c r="F304" s="22">
        <f>F305+F324</f>
        <v>879.60900000000004</v>
      </c>
      <c r="G304" s="22">
        <f>G305+G324</f>
        <v>587.96900000000005</v>
      </c>
      <c r="H304" s="22">
        <f>H305+H324</f>
        <v>587.96900000000005</v>
      </c>
    </row>
    <row r="305" spans="1:8" ht="24">
      <c r="A305" s="7" t="s">
        <v>187</v>
      </c>
      <c r="B305" s="7">
        <v>12</v>
      </c>
      <c r="C305" s="35" t="s">
        <v>328</v>
      </c>
      <c r="D305" s="7"/>
      <c r="E305" s="6" t="s">
        <v>329</v>
      </c>
      <c r="F305" s="22">
        <f>F306+F309+F312+F315+F318+F321</f>
        <v>635.47</v>
      </c>
      <c r="G305" s="22">
        <f>G306+G309+G312+G315+G318+G321</f>
        <v>343.83</v>
      </c>
      <c r="H305" s="22">
        <f>H306+H309+H312+H315+H318+H321</f>
        <v>343.83</v>
      </c>
    </row>
    <row r="306" spans="1:8" ht="36">
      <c r="A306" s="7" t="s">
        <v>187</v>
      </c>
      <c r="B306" s="7">
        <v>12</v>
      </c>
      <c r="C306" s="35" t="s">
        <v>331</v>
      </c>
      <c r="D306" s="7"/>
      <c r="E306" s="6" t="s">
        <v>332</v>
      </c>
      <c r="F306" s="22">
        <f t="shared" ref="F306:H307" si="33">F307</f>
        <v>90</v>
      </c>
      <c r="G306" s="22">
        <f t="shared" si="33"/>
        <v>90</v>
      </c>
      <c r="H306" s="22">
        <f t="shared" si="33"/>
        <v>90</v>
      </c>
    </row>
    <row r="307" spans="1:8" ht="36">
      <c r="A307" s="7" t="s">
        <v>187</v>
      </c>
      <c r="B307" s="7">
        <v>12</v>
      </c>
      <c r="C307" s="35" t="s">
        <v>331</v>
      </c>
      <c r="D307" s="24" t="s">
        <v>182</v>
      </c>
      <c r="E307" s="25" t="s">
        <v>183</v>
      </c>
      <c r="F307" s="22">
        <f t="shared" si="33"/>
        <v>90</v>
      </c>
      <c r="G307" s="22">
        <f t="shared" si="33"/>
        <v>90</v>
      </c>
      <c r="H307" s="22">
        <f t="shared" si="33"/>
        <v>90</v>
      </c>
    </row>
    <row r="308" spans="1:8" ht="24">
      <c r="A308" s="7" t="s">
        <v>187</v>
      </c>
      <c r="B308" s="7">
        <v>12</v>
      </c>
      <c r="C308" s="35" t="s">
        <v>331</v>
      </c>
      <c r="D308" s="7" t="s">
        <v>184</v>
      </c>
      <c r="E308" s="6" t="s">
        <v>185</v>
      </c>
      <c r="F308" s="22">
        <v>90</v>
      </c>
      <c r="G308" s="22">
        <v>90</v>
      </c>
      <c r="H308" s="22">
        <v>90</v>
      </c>
    </row>
    <row r="309" spans="1:8" ht="48">
      <c r="A309" s="7" t="s">
        <v>187</v>
      </c>
      <c r="B309" s="7">
        <v>12</v>
      </c>
      <c r="C309" s="35" t="s">
        <v>333</v>
      </c>
      <c r="D309" s="7"/>
      <c r="E309" s="6" t="s">
        <v>334</v>
      </c>
      <c r="F309" s="22">
        <f t="shared" ref="F309:H310" si="34">F310</f>
        <v>29.38</v>
      </c>
      <c r="G309" s="22">
        <f t="shared" si="34"/>
        <v>29.38</v>
      </c>
      <c r="H309" s="22">
        <f t="shared" si="34"/>
        <v>29.38</v>
      </c>
    </row>
    <row r="310" spans="1:8" ht="36">
      <c r="A310" s="7" t="s">
        <v>187</v>
      </c>
      <c r="B310" s="7">
        <v>12</v>
      </c>
      <c r="C310" s="35" t="s">
        <v>333</v>
      </c>
      <c r="D310" s="24" t="s">
        <v>182</v>
      </c>
      <c r="E310" s="25" t="s">
        <v>183</v>
      </c>
      <c r="F310" s="22">
        <f t="shared" si="34"/>
        <v>29.38</v>
      </c>
      <c r="G310" s="22">
        <f t="shared" si="34"/>
        <v>29.38</v>
      </c>
      <c r="H310" s="22">
        <f t="shared" si="34"/>
        <v>29.38</v>
      </c>
    </row>
    <row r="311" spans="1:8" ht="24">
      <c r="A311" s="7" t="s">
        <v>187</v>
      </c>
      <c r="B311" s="7">
        <v>12</v>
      </c>
      <c r="C311" s="35" t="s">
        <v>333</v>
      </c>
      <c r="D311" s="7" t="s">
        <v>184</v>
      </c>
      <c r="E311" s="6" t="s">
        <v>185</v>
      </c>
      <c r="F311" s="22">
        <v>29.38</v>
      </c>
      <c r="G311" s="22">
        <v>29.38</v>
      </c>
      <c r="H311" s="22">
        <v>29.38</v>
      </c>
    </row>
    <row r="312" spans="1:8" ht="36">
      <c r="A312" s="7" t="s">
        <v>187</v>
      </c>
      <c r="B312" s="7">
        <v>12</v>
      </c>
      <c r="C312" s="35" t="s">
        <v>335</v>
      </c>
      <c r="D312" s="7"/>
      <c r="E312" s="6" t="s">
        <v>336</v>
      </c>
      <c r="F312" s="22">
        <f t="shared" ref="F312:H313" si="35">F313</f>
        <v>96.2</v>
      </c>
      <c r="G312" s="22">
        <f t="shared" si="35"/>
        <v>96.2</v>
      </c>
      <c r="H312" s="22">
        <f t="shared" si="35"/>
        <v>96.2</v>
      </c>
    </row>
    <row r="313" spans="1:8" ht="36">
      <c r="A313" s="7" t="s">
        <v>187</v>
      </c>
      <c r="B313" s="7">
        <v>12</v>
      </c>
      <c r="C313" s="35" t="s">
        <v>335</v>
      </c>
      <c r="D313" s="24" t="s">
        <v>182</v>
      </c>
      <c r="E313" s="25" t="s">
        <v>183</v>
      </c>
      <c r="F313" s="22">
        <f t="shared" si="35"/>
        <v>96.2</v>
      </c>
      <c r="G313" s="22">
        <f t="shared" si="35"/>
        <v>96.2</v>
      </c>
      <c r="H313" s="22">
        <f t="shared" si="35"/>
        <v>96.2</v>
      </c>
    </row>
    <row r="314" spans="1:8" ht="24">
      <c r="A314" s="7" t="s">
        <v>187</v>
      </c>
      <c r="B314" s="7">
        <v>12</v>
      </c>
      <c r="C314" s="35" t="s">
        <v>335</v>
      </c>
      <c r="D314" s="7" t="s">
        <v>184</v>
      </c>
      <c r="E314" s="6" t="s">
        <v>185</v>
      </c>
      <c r="F314" s="22">
        <v>96.2</v>
      </c>
      <c r="G314" s="22">
        <v>96.2</v>
      </c>
      <c r="H314" s="22">
        <v>96.2</v>
      </c>
    </row>
    <row r="315" spans="1:8" ht="48">
      <c r="A315" s="7" t="s">
        <v>187</v>
      </c>
      <c r="B315" s="7">
        <v>12</v>
      </c>
      <c r="C315" s="35" t="s">
        <v>337</v>
      </c>
      <c r="D315" s="7"/>
      <c r="E315" s="6" t="s">
        <v>338</v>
      </c>
      <c r="F315" s="22">
        <f t="shared" ref="F315:H316" si="36">F316</f>
        <v>28.25</v>
      </c>
      <c r="G315" s="22">
        <f t="shared" si="36"/>
        <v>28.25</v>
      </c>
      <c r="H315" s="22">
        <f t="shared" si="36"/>
        <v>28.25</v>
      </c>
    </row>
    <row r="316" spans="1:8" ht="24">
      <c r="A316" s="7" t="s">
        <v>187</v>
      </c>
      <c r="B316" s="7">
        <v>12</v>
      </c>
      <c r="C316" s="35" t="s">
        <v>337</v>
      </c>
      <c r="D316" s="24">
        <v>300</v>
      </c>
      <c r="E316" s="25" t="s">
        <v>186</v>
      </c>
      <c r="F316" s="22">
        <f t="shared" si="36"/>
        <v>28.25</v>
      </c>
      <c r="G316" s="22">
        <f t="shared" si="36"/>
        <v>28.25</v>
      </c>
      <c r="H316" s="22">
        <f t="shared" si="36"/>
        <v>28.25</v>
      </c>
    </row>
    <row r="317" spans="1:8">
      <c r="A317" s="7" t="s">
        <v>187</v>
      </c>
      <c r="B317" s="7">
        <v>12</v>
      </c>
      <c r="C317" s="35" t="s">
        <v>337</v>
      </c>
      <c r="D317" s="7">
        <v>360</v>
      </c>
      <c r="E317" s="6" t="s">
        <v>339</v>
      </c>
      <c r="F317" s="22">
        <v>28.25</v>
      </c>
      <c r="G317" s="22">
        <v>28.25</v>
      </c>
      <c r="H317" s="22">
        <v>28.25</v>
      </c>
    </row>
    <row r="318" spans="1:8" ht="36">
      <c r="A318" s="7" t="s">
        <v>187</v>
      </c>
      <c r="B318" s="7">
        <v>12</v>
      </c>
      <c r="C318" s="35" t="s">
        <v>340</v>
      </c>
      <c r="D318" s="7"/>
      <c r="E318" s="6" t="s">
        <v>341</v>
      </c>
      <c r="F318" s="22">
        <f t="shared" ref="F318:H319" si="37">F319</f>
        <v>100</v>
      </c>
      <c r="G318" s="22">
        <f t="shared" si="37"/>
        <v>100</v>
      </c>
      <c r="H318" s="22">
        <f t="shared" si="37"/>
        <v>100</v>
      </c>
    </row>
    <row r="319" spans="1:8" ht="36">
      <c r="A319" s="7" t="s">
        <v>187</v>
      </c>
      <c r="B319" s="7">
        <v>12</v>
      </c>
      <c r="C319" s="35" t="s">
        <v>340</v>
      </c>
      <c r="D319" s="24" t="s">
        <v>182</v>
      </c>
      <c r="E319" s="25" t="s">
        <v>183</v>
      </c>
      <c r="F319" s="22">
        <f t="shared" si="37"/>
        <v>100</v>
      </c>
      <c r="G319" s="22">
        <f t="shared" si="37"/>
        <v>100</v>
      </c>
      <c r="H319" s="22">
        <f t="shared" si="37"/>
        <v>100</v>
      </c>
    </row>
    <row r="320" spans="1:8" ht="24">
      <c r="A320" s="7" t="s">
        <v>187</v>
      </c>
      <c r="B320" s="7">
        <v>12</v>
      </c>
      <c r="C320" s="35" t="s">
        <v>340</v>
      </c>
      <c r="D320" s="7" t="s">
        <v>184</v>
      </c>
      <c r="E320" s="6" t="s">
        <v>185</v>
      </c>
      <c r="F320" s="22">
        <v>100</v>
      </c>
      <c r="G320" s="22">
        <v>100</v>
      </c>
      <c r="H320" s="22">
        <v>100</v>
      </c>
    </row>
    <row r="321" spans="1:8" ht="24">
      <c r="A321" s="7" t="s">
        <v>187</v>
      </c>
      <c r="B321" s="7">
        <v>12</v>
      </c>
      <c r="C321" s="35" t="s">
        <v>41</v>
      </c>
      <c r="D321" s="7"/>
      <c r="E321" s="6" t="s">
        <v>42</v>
      </c>
      <c r="F321" s="22">
        <f t="shared" ref="F321:H322" si="38">F322</f>
        <v>291.64</v>
      </c>
      <c r="G321" s="22">
        <f t="shared" si="38"/>
        <v>0</v>
      </c>
      <c r="H321" s="22">
        <f t="shared" si="38"/>
        <v>0</v>
      </c>
    </row>
    <row r="322" spans="1:8" ht="36">
      <c r="A322" s="7" t="s">
        <v>187</v>
      </c>
      <c r="B322" s="7">
        <v>12</v>
      </c>
      <c r="C322" s="35" t="s">
        <v>41</v>
      </c>
      <c r="D322" s="24" t="s">
        <v>182</v>
      </c>
      <c r="E322" s="25" t="s">
        <v>183</v>
      </c>
      <c r="F322" s="22">
        <f t="shared" si="38"/>
        <v>291.64</v>
      </c>
      <c r="G322" s="22">
        <f t="shared" si="38"/>
        <v>0</v>
      </c>
      <c r="H322" s="22">
        <f t="shared" si="38"/>
        <v>0</v>
      </c>
    </row>
    <row r="323" spans="1:8" ht="24">
      <c r="A323" s="7" t="s">
        <v>187</v>
      </c>
      <c r="B323" s="7">
        <v>12</v>
      </c>
      <c r="C323" s="35" t="s">
        <v>41</v>
      </c>
      <c r="D323" s="7" t="s">
        <v>184</v>
      </c>
      <c r="E323" s="6" t="s">
        <v>185</v>
      </c>
      <c r="F323" s="22">
        <v>291.64</v>
      </c>
      <c r="G323" s="22">
        <v>0</v>
      </c>
      <c r="H323" s="22">
        <v>0</v>
      </c>
    </row>
    <row r="324" spans="1:8" ht="48">
      <c r="A324" s="7" t="s">
        <v>187</v>
      </c>
      <c r="B324" s="7">
        <v>12</v>
      </c>
      <c r="C324" s="35" t="s">
        <v>342</v>
      </c>
      <c r="D324" s="7"/>
      <c r="E324" s="6" t="s">
        <v>343</v>
      </c>
      <c r="F324" s="22">
        <f>F325+F328+F332</f>
        <v>244.13900000000001</v>
      </c>
      <c r="G324" s="22">
        <f>G325+G328+G332</f>
        <v>244.13900000000001</v>
      </c>
      <c r="H324" s="22">
        <f>H325+H328+H332</f>
        <v>244.13900000000001</v>
      </c>
    </row>
    <row r="325" spans="1:8" ht="24">
      <c r="A325" s="7" t="s">
        <v>187</v>
      </c>
      <c r="B325" s="7">
        <v>12</v>
      </c>
      <c r="C325" s="35" t="s">
        <v>344</v>
      </c>
      <c r="D325" s="7"/>
      <c r="E325" s="6" t="s">
        <v>345</v>
      </c>
      <c r="F325" s="22">
        <f t="shared" ref="F325:H326" si="39">F326</f>
        <v>1.139</v>
      </c>
      <c r="G325" s="22">
        <f t="shared" si="39"/>
        <v>1.139</v>
      </c>
      <c r="H325" s="22">
        <f t="shared" si="39"/>
        <v>1.139</v>
      </c>
    </row>
    <row r="326" spans="1:8" ht="36">
      <c r="A326" s="7" t="s">
        <v>187</v>
      </c>
      <c r="B326" s="7">
        <v>12</v>
      </c>
      <c r="C326" s="35" t="s">
        <v>344</v>
      </c>
      <c r="D326" s="24" t="s">
        <v>182</v>
      </c>
      <c r="E326" s="25" t="s">
        <v>183</v>
      </c>
      <c r="F326" s="22">
        <f t="shared" si="39"/>
        <v>1.139</v>
      </c>
      <c r="G326" s="22">
        <f t="shared" si="39"/>
        <v>1.139</v>
      </c>
      <c r="H326" s="22">
        <f t="shared" si="39"/>
        <v>1.139</v>
      </c>
    </row>
    <row r="327" spans="1:8" ht="24">
      <c r="A327" s="7" t="s">
        <v>187</v>
      </c>
      <c r="B327" s="7">
        <v>12</v>
      </c>
      <c r="C327" s="35" t="s">
        <v>344</v>
      </c>
      <c r="D327" s="7" t="s">
        <v>184</v>
      </c>
      <c r="E327" s="6" t="s">
        <v>185</v>
      </c>
      <c r="F327" s="22">
        <v>1.139</v>
      </c>
      <c r="G327" s="22">
        <v>1.139</v>
      </c>
      <c r="H327" s="22">
        <v>1.139</v>
      </c>
    </row>
    <row r="328" spans="1:8" ht="96">
      <c r="A328" s="7" t="s">
        <v>187</v>
      </c>
      <c r="B328" s="7">
        <v>12</v>
      </c>
      <c r="C328" s="35" t="s">
        <v>346</v>
      </c>
      <c r="D328" s="7"/>
      <c r="E328" s="6" t="s">
        <v>347</v>
      </c>
      <c r="F328" s="22">
        <f t="shared" ref="F328:H329" si="40">F329</f>
        <v>20</v>
      </c>
      <c r="G328" s="22">
        <f t="shared" si="40"/>
        <v>20</v>
      </c>
      <c r="H328" s="22">
        <f t="shared" si="40"/>
        <v>20</v>
      </c>
    </row>
    <row r="329" spans="1:8" ht="36">
      <c r="A329" s="7" t="s">
        <v>187</v>
      </c>
      <c r="B329" s="7">
        <v>12</v>
      </c>
      <c r="C329" s="35" t="s">
        <v>346</v>
      </c>
      <c r="D329" s="24" t="s">
        <v>182</v>
      </c>
      <c r="E329" s="25" t="s">
        <v>183</v>
      </c>
      <c r="F329" s="22">
        <f t="shared" si="40"/>
        <v>20</v>
      </c>
      <c r="G329" s="22">
        <f t="shared" si="40"/>
        <v>20</v>
      </c>
      <c r="H329" s="22">
        <f t="shared" si="40"/>
        <v>20</v>
      </c>
    </row>
    <row r="330" spans="1:8" ht="24">
      <c r="A330" s="7" t="s">
        <v>187</v>
      </c>
      <c r="B330" s="7">
        <v>12</v>
      </c>
      <c r="C330" s="35" t="s">
        <v>346</v>
      </c>
      <c r="D330" s="7" t="s">
        <v>184</v>
      </c>
      <c r="E330" s="6" t="s">
        <v>185</v>
      </c>
      <c r="F330" s="22">
        <v>20</v>
      </c>
      <c r="G330" s="22">
        <v>20</v>
      </c>
      <c r="H330" s="22">
        <v>20</v>
      </c>
    </row>
    <row r="331" spans="1:8" ht="24">
      <c r="A331" s="7" t="s">
        <v>187</v>
      </c>
      <c r="B331" s="7">
        <v>12</v>
      </c>
      <c r="C331" s="35" t="s">
        <v>348</v>
      </c>
      <c r="D331" s="7"/>
      <c r="E331" s="6" t="s">
        <v>349</v>
      </c>
      <c r="F331" s="22">
        <f t="shared" ref="F331:H332" si="41">F332</f>
        <v>223</v>
      </c>
      <c r="G331" s="22">
        <f t="shared" si="41"/>
        <v>223</v>
      </c>
      <c r="H331" s="22">
        <f t="shared" si="41"/>
        <v>223</v>
      </c>
    </row>
    <row r="332" spans="1:8">
      <c r="A332" s="7" t="s">
        <v>187</v>
      </c>
      <c r="B332" s="7">
        <v>12</v>
      </c>
      <c r="C332" s="35" t="s">
        <v>348</v>
      </c>
      <c r="D332" s="24" t="s">
        <v>182</v>
      </c>
      <c r="E332" s="25" t="s">
        <v>208</v>
      </c>
      <c r="F332" s="22">
        <f t="shared" si="41"/>
        <v>223</v>
      </c>
      <c r="G332" s="22">
        <f t="shared" si="41"/>
        <v>223</v>
      </c>
      <c r="H332" s="22">
        <f t="shared" si="41"/>
        <v>223</v>
      </c>
    </row>
    <row r="333" spans="1:8" ht="24">
      <c r="A333" s="7" t="s">
        <v>187</v>
      </c>
      <c r="B333" s="7">
        <v>12</v>
      </c>
      <c r="C333" s="35" t="s">
        <v>348</v>
      </c>
      <c r="D333" s="7" t="s">
        <v>184</v>
      </c>
      <c r="E333" s="6" t="s">
        <v>185</v>
      </c>
      <c r="F333" s="22">
        <v>223</v>
      </c>
      <c r="G333" s="22">
        <v>223</v>
      </c>
      <c r="H333" s="22">
        <v>223</v>
      </c>
    </row>
    <row r="334" spans="1:8" ht="60">
      <c r="A334" s="19" t="s">
        <v>187</v>
      </c>
      <c r="B334" s="19" t="s">
        <v>139</v>
      </c>
      <c r="C334" s="16" t="s">
        <v>237</v>
      </c>
      <c r="D334" s="19"/>
      <c r="E334" s="20" t="s">
        <v>238</v>
      </c>
      <c r="F334" s="21">
        <f>F335</f>
        <v>2190.1999999999998</v>
      </c>
      <c r="G334" s="21">
        <f>G335</f>
        <v>46915.8</v>
      </c>
      <c r="H334" s="21">
        <f>H335</f>
        <v>46915.8</v>
      </c>
    </row>
    <row r="335" spans="1:8" ht="48">
      <c r="A335" s="7" t="s">
        <v>187</v>
      </c>
      <c r="B335" s="7" t="s">
        <v>139</v>
      </c>
      <c r="C335" s="8" t="s">
        <v>350</v>
      </c>
      <c r="D335" s="7"/>
      <c r="E335" s="6" t="s">
        <v>351</v>
      </c>
      <c r="F335" s="22">
        <f>F336+F343</f>
        <v>2190.1999999999998</v>
      </c>
      <c r="G335" s="22">
        <f>G336+G343</f>
        <v>46915.8</v>
      </c>
      <c r="H335" s="22">
        <f>H336+H343</f>
        <v>46915.8</v>
      </c>
    </row>
    <row r="336" spans="1:8" ht="48">
      <c r="A336" s="7" t="s">
        <v>187</v>
      </c>
      <c r="B336" s="7" t="s">
        <v>139</v>
      </c>
      <c r="C336" s="8" t="s">
        <v>352</v>
      </c>
      <c r="D336" s="7"/>
      <c r="E336" s="6" t="s">
        <v>353</v>
      </c>
      <c r="F336" s="22">
        <f>F337+F340</f>
        <v>1430</v>
      </c>
      <c r="G336" s="22">
        <f>G337+G340</f>
        <v>2050</v>
      </c>
      <c r="H336" s="22">
        <f>H337+H340</f>
        <v>2050</v>
      </c>
    </row>
    <row r="337" spans="1:8" ht="48">
      <c r="A337" s="7" t="s">
        <v>187</v>
      </c>
      <c r="B337" s="7" t="s">
        <v>139</v>
      </c>
      <c r="C337" s="8" t="s">
        <v>641</v>
      </c>
      <c r="D337" s="7"/>
      <c r="E337" s="6" t="s">
        <v>642</v>
      </c>
      <c r="F337" s="22">
        <f t="shared" ref="F337:H338" si="42">F338</f>
        <v>610</v>
      </c>
      <c r="G337" s="22">
        <f t="shared" si="42"/>
        <v>610</v>
      </c>
      <c r="H337" s="22">
        <f t="shared" si="42"/>
        <v>610</v>
      </c>
    </row>
    <row r="338" spans="1:8" ht="36">
      <c r="A338" s="7" t="s">
        <v>187</v>
      </c>
      <c r="B338" s="7" t="s">
        <v>139</v>
      </c>
      <c r="C338" s="8" t="s">
        <v>641</v>
      </c>
      <c r="D338" s="24" t="s">
        <v>182</v>
      </c>
      <c r="E338" s="25" t="s">
        <v>183</v>
      </c>
      <c r="F338" s="22">
        <f t="shared" si="42"/>
        <v>610</v>
      </c>
      <c r="G338" s="22">
        <f t="shared" si="42"/>
        <v>610</v>
      </c>
      <c r="H338" s="22">
        <f t="shared" si="42"/>
        <v>610</v>
      </c>
    </row>
    <row r="339" spans="1:8" ht="24">
      <c r="A339" s="7" t="s">
        <v>187</v>
      </c>
      <c r="B339" s="7" t="s">
        <v>139</v>
      </c>
      <c r="C339" s="8" t="s">
        <v>641</v>
      </c>
      <c r="D339" s="7" t="s">
        <v>184</v>
      </c>
      <c r="E339" s="6" t="s">
        <v>185</v>
      </c>
      <c r="F339" s="22">
        <v>610</v>
      </c>
      <c r="G339" s="22">
        <v>610</v>
      </c>
      <c r="H339" s="22">
        <v>610</v>
      </c>
    </row>
    <row r="340" spans="1:8" ht="36">
      <c r="A340" s="7" t="s">
        <v>187</v>
      </c>
      <c r="B340" s="7" t="s">
        <v>139</v>
      </c>
      <c r="C340" s="8" t="s">
        <v>643</v>
      </c>
      <c r="D340" s="7"/>
      <c r="E340" s="6" t="s">
        <v>644</v>
      </c>
      <c r="F340" s="22">
        <f t="shared" ref="F340:H341" si="43">F341</f>
        <v>820</v>
      </c>
      <c r="G340" s="22">
        <f t="shared" si="43"/>
        <v>1440</v>
      </c>
      <c r="H340" s="22">
        <f t="shared" si="43"/>
        <v>1440</v>
      </c>
    </row>
    <row r="341" spans="1:8" ht="36">
      <c r="A341" s="7" t="s">
        <v>187</v>
      </c>
      <c r="B341" s="7" t="s">
        <v>139</v>
      </c>
      <c r="C341" s="8" t="s">
        <v>643</v>
      </c>
      <c r="D341" s="24" t="s">
        <v>182</v>
      </c>
      <c r="E341" s="25" t="s">
        <v>183</v>
      </c>
      <c r="F341" s="22">
        <f t="shared" si="43"/>
        <v>820</v>
      </c>
      <c r="G341" s="22">
        <f t="shared" si="43"/>
        <v>1440</v>
      </c>
      <c r="H341" s="22">
        <f t="shared" si="43"/>
        <v>1440</v>
      </c>
    </row>
    <row r="342" spans="1:8" ht="24">
      <c r="A342" s="7" t="s">
        <v>187</v>
      </c>
      <c r="B342" s="7" t="s">
        <v>139</v>
      </c>
      <c r="C342" s="8" t="s">
        <v>643</v>
      </c>
      <c r="D342" s="7" t="s">
        <v>184</v>
      </c>
      <c r="E342" s="6" t="s">
        <v>185</v>
      </c>
      <c r="F342" s="22">
        <v>820</v>
      </c>
      <c r="G342" s="22">
        <v>1440</v>
      </c>
      <c r="H342" s="22">
        <v>1440</v>
      </c>
    </row>
    <row r="343" spans="1:8" ht="48">
      <c r="A343" s="7" t="s">
        <v>187</v>
      </c>
      <c r="B343" s="7" t="s">
        <v>139</v>
      </c>
      <c r="C343" s="8" t="s">
        <v>645</v>
      </c>
      <c r="D343" s="7"/>
      <c r="E343" s="6" t="s">
        <v>646</v>
      </c>
      <c r="F343" s="22">
        <f>F344</f>
        <v>760.2</v>
      </c>
      <c r="G343" s="22">
        <f>G344</f>
        <v>44865.8</v>
      </c>
      <c r="H343" s="22">
        <f>H344</f>
        <v>44865.8</v>
      </c>
    </row>
    <row r="344" spans="1:8" ht="24">
      <c r="A344" s="7" t="s">
        <v>187</v>
      </c>
      <c r="B344" s="7" t="s">
        <v>139</v>
      </c>
      <c r="C344" s="8" t="s">
        <v>647</v>
      </c>
      <c r="D344" s="7"/>
      <c r="E344" s="6" t="s">
        <v>648</v>
      </c>
      <c r="F344" s="22">
        <f>F346</f>
        <v>760.2</v>
      </c>
      <c r="G344" s="22">
        <f>G346</f>
        <v>44865.8</v>
      </c>
      <c r="H344" s="22">
        <f>H346</f>
        <v>44865.8</v>
      </c>
    </row>
    <row r="345" spans="1:8" ht="36">
      <c r="A345" s="7" t="s">
        <v>187</v>
      </c>
      <c r="B345" s="7" t="s">
        <v>139</v>
      </c>
      <c r="C345" s="8" t="s">
        <v>647</v>
      </c>
      <c r="D345" s="24" t="s">
        <v>182</v>
      </c>
      <c r="E345" s="25" t="s">
        <v>183</v>
      </c>
      <c r="F345" s="22">
        <f>F346</f>
        <v>760.2</v>
      </c>
      <c r="G345" s="22">
        <f>G346</f>
        <v>44865.8</v>
      </c>
      <c r="H345" s="22">
        <f>H346</f>
        <v>44865.8</v>
      </c>
    </row>
    <row r="346" spans="1:8" ht="24">
      <c r="A346" s="7" t="s">
        <v>187</v>
      </c>
      <c r="B346" s="7" t="s">
        <v>139</v>
      </c>
      <c r="C346" s="8" t="s">
        <v>647</v>
      </c>
      <c r="D346" s="7" t="s">
        <v>184</v>
      </c>
      <c r="E346" s="6" t="s">
        <v>185</v>
      </c>
      <c r="F346" s="22">
        <v>760.2</v>
      </c>
      <c r="G346" s="22">
        <v>44865.8</v>
      </c>
      <c r="H346" s="22">
        <v>44865.8</v>
      </c>
    </row>
    <row r="347" spans="1:8" ht="24">
      <c r="A347" s="45" t="s">
        <v>193</v>
      </c>
      <c r="B347" s="45" t="s">
        <v>157</v>
      </c>
      <c r="C347" s="51"/>
      <c r="D347" s="11"/>
      <c r="E347" s="12" t="s">
        <v>354</v>
      </c>
      <c r="F347" s="13">
        <f>F348+F359+F412+F499</f>
        <v>800147.81600000011</v>
      </c>
      <c r="G347" s="13">
        <f>G348+G359+G412+G499</f>
        <v>549904.5149999999</v>
      </c>
      <c r="H347" s="13">
        <f>H348+H359+H412+H499</f>
        <v>519100.25300000003</v>
      </c>
    </row>
    <row r="348" spans="1:8">
      <c r="A348" s="15" t="s">
        <v>193</v>
      </c>
      <c r="B348" s="15" t="s">
        <v>156</v>
      </c>
      <c r="C348" s="52"/>
      <c r="D348" s="15"/>
      <c r="E348" s="17" t="s">
        <v>355</v>
      </c>
      <c r="F348" s="18">
        <f>F349</f>
        <v>13733.691999999999</v>
      </c>
      <c r="G348" s="18">
        <f>G349</f>
        <v>10202.916999999999</v>
      </c>
      <c r="H348" s="18">
        <f>H349</f>
        <v>10202.916999999999</v>
      </c>
    </row>
    <row r="349" spans="1:8" ht="60">
      <c r="A349" s="16" t="s">
        <v>193</v>
      </c>
      <c r="B349" s="16" t="s">
        <v>156</v>
      </c>
      <c r="C349" s="39" t="s">
        <v>356</v>
      </c>
      <c r="D349" s="19"/>
      <c r="E349" s="20" t="s">
        <v>357</v>
      </c>
      <c r="F349" s="21">
        <f t="shared" ref="F349:H350" si="44">F350</f>
        <v>13733.691999999999</v>
      </c>
      <c r="G349" s="21">
        <f t="shared" si="44"/>
        <v>10202.916999999999</v>
      </c>
      <c r="H349" s="21">
        <f t="shared" si="44"/>
        <v>10202.916999999999</v>
      </c>
    </row>
    <row r="350" spans="1:8" ht="60">
      <c r="A350" s="8" t="s">
        <v>193</v>
      </c>
      <c r="B350" s="8" t="s">
        <v>156</v>
      </c>
      <c r="C350" s="35" t="s">
        <v>358</v>
      </c>
      <c r="D350" s="7"/>
      <c r="E350" s="6" t="s">
        <v>359</v>
      </c>
      <c r="F350" s="22">
        <f>F351</f>
        <v>13733.691999999999</v>
      </c>
      <c r="G350" s="22">
        <f t="shared" si="44"/>
        <v>10202.916999999999</v>
      </c>
      <c r="H350" s="22">
        <f t="shared" si="44"/>
        <v>10202.916999999999</v>
      </c>
    </row>
    <row r="351" spans="1:8" ht="48">
      <c r="A351" s="8" t="s">
        <v>193</v>
      </c>
      <c r="B351" s="8" t="s">
        <v>156</v>
      </c>
      <c r="C351" s="35" t="s">
        <v>360</v>
      </c>
      <c r="D351" s="7"/>
      <c r="E351" s="6" t="s">
        <v>361</v>
      </c>
      <c r="F351" s="22">
        <f>F352+F355</f>
        <v>13733.691999999999</v>
      </c>
      <c r="G351" s="22">
        <f>G352+G355</f>
        <v>10202.916999999999</v>
      </c>
      <c r="H351" s="22">
        <f>H352+H355</f>
        <v>10202.916999999999</v>
      </c>
    </row>
    <row r="352" spans="1:8" ht="60">
      <c r="A352" s="8" t="s">
        <v>193</v>
      </c>
      <c r="B352" s="8" t="s">
        <v>156</v>
      </c>
      <c r="C352" s="35" t="s">
        <v>362</v>
      </c>
      <c r="D352" s="7"/>
      <c r="E352" s="6" t="s">
        <v>363</v>
      </c>
      <c r="F352" s="22">
        <f t="shared" ref="F352:H353" si="45">F353</f>
        <v>7558.3040000000001</v>
      </c>
      <c r="G352" s="22">
        <f t="shared" si="45"/>
        <v>4173.78</v>
      </c>
      <c r="H352" s="22">
        <f t="shared" si="45"/>
        <v>4173.78</v>
      </c>
    </row>
    <row r="353" spans="1:8" ht="36">
      <c r="A353" s="8" t="s">
        <v>193</v>
      </c>
      <c r="B353" s="8" t="s">
        <v>156</v>
      </c>
      <c r="C353" s="35" t="s">
        <v>362</v>
      </c>
      <c r="D353" s="24" t="s">
        <v>182</v>
      </c>
      <c r="E353" s="25" t="s">
        <v>183</v>
      </c>
      <c r="F353" s="22">
        <f t="shared" si="45"/>
        <v>7558.3040000000001</v>
      </c>
      <c r="G353" s="22">
        <f t="shared" si="45"/>
        <v>4173.78</v>
      </c>
      <c r="H353" s="22">
        <f t="shared" si="45"/>
        <v>4173.78</v>
      </c>
    </row>
    <row r="354" spans="1:8" ht="24">
      <c r="A354" s="8" t="s">
        <v>193</v>
      </c>
      <c r="B354" s="8" t="s">
        <v>156</v>
      </c>
      <c r="C354" s="35" t="s">
        <v>362</v>
      </c>
      <c r="D354" s="7" t="s">
        <v>184</v>
      </c>
      <c r="E354" s="6" t="s">
        <v>185</v>
      </c>
      <c r="F354" s="22">
        <v>7558.3040000000001</v>
      </c>
      <c r="G354" s="22">
        <v>4173.78</v>
      </c>
      <c r="H354" s="22">
        <v>4173.78</v>
      </c>
    </row>
    <row r="355" spans="1:8" ht="48">
      <c r="A355" s="8" t="s">
        <v>193</v>
      </c>
      <c r="B355" s="8" t="s">
        <v>156</v>
      </c>
      <c r="C355" s="35" t="s">
        <v>364</v>
      </c>
      <c r="D355" s="8"/>
      <c r="E355" s="6" t="s">
        <v>365</v>
      </c>
      <c r="F355" s="22">
        <f>F356</f>
        <v>6175.3879999999999</v>
      </c>
      <c r="G355" s="22">
        <f>G356</f>
        <v>6029.1369999999997</v>
      </c>
      <c r="H355" s="22">
        <f>H356</f>
        <v>6029.1369999999997</v>
      </c>
    </row>
    <row r="356" spans="1:8" ht="36">
      <c r="A356" s="8" t="s">
        <v>193</v>
      </c>
      <c r="B356" s="8" t="s">
        <v>156</v>
      </c>
      <c r="C356" s="35" t="s">
        <v>364</v>
      </c>
      <c r="D356" s="24" t="s">
        <v>182</v>
      </c>
      <c r="E356" s="25" t="s">
        <v>183</v>
      </c>
      <c r="F356" s="22">
        <f>F357+F358</f>
        <v>6175.3879999999999</v>
      </c>
      <c r="G356" s="22">
        <f>G357+G358</f>
        <v>6029.1369999999997</v>
      </c>
      <c r="H356" s="22">
        <f>H357+H358</f>
        <v>6029.1369999999997</v>
      </c>
    </row>
    <row r="357" spans="1:8" ht="24">
      <c r="A357" s="8" t="s">
        <v>193</v>
      </c>
      <c r="B357" s="8" t="s">
        <v>156</v>
      </c>
      <c r="C357" s="35" t="s">
        <v>364</v>
      </c>
      <c r="D357" s="7" t="s">
        <v>184</v>
      </c>
      <c r="E357" s="6" t="s">
        <v>185</v>
      </c>
      <c r="F357" s="22">
        <v>5763.3879999999999</v>
      </c>
      <c r="G357" s="22">
        <v>5617.1369999999997</v>
      </c>
      <c r="H357" s="22">
        <v>5617.1369999999997</v>
      </c>
    </row>
    <row r="358" spans="1:8">
      <c r="A358" s="8" t="s">
        <v>193</v>
      </c>
      <c r="B358" s="8" t="s">
        <v>156</v>
      </c>
      <c r="C358" s="35" t="s">
        <v>364</v>
      </c>
      <c r="D358" s="7">
        <v>247</v>
      </c>
      <c r="E358" s="6" t="s">
        <v>221</v>
      </c>
      <c r="F358" s="22">
        <v>412</v>
      </c>
      <c r="G358" s="22">
        <v>412</v>
      </c>
      <c r="H358" s="22">
        <v>412</v>
      </c>
    </row>
    <row r="359" spans="1:8">
      <c r="A359" s="15" t="s">
        <v>193</v>
      </c>
      <c r="B359" s="15" t="s">
        <v>159</v>
      </c>
      <c r="C359" s="52"/>
      <c r="D359" s="28"/>
      <c r="E359" s="17" t="s">
        <v>366</v>
      </c>
      <c r="F359" s="18">
        <f t="shared" ref="F359:H360" si="46">F360</f>
        <v>452824.42300000007</v>
      </c>
      <c r="G359" s="18">
        <f t="shared" si="46"/>
        <v>220591.91699999999</v>
      </c>
      <c r="H359" s="18">
        <f t="shared" si="46"/>
        <v>207769.88699999999</v>
      </c>
    </row>
    <row r="360" spans="1:8" ht="60">
      <c r="A360" s="16" t="s">
        <v>193</v>
      </c>
      <c r="B360" s="16" t="s">
        <v>159</v>
      </c>
      <c r="C360" s="39" t="s">
        <v>356</v>
      </c>
      <c r="D360" s="19"/>
      <c r="E360" s="20" t="s">
        <v>357</v>
      </c>
      <c r="F360" s="21">
        <f t="shared" si="46"/>
        <v>452824.42300000007</v>
      </c>
      <c r="G360" s="21">
        <f t="shared" si="46"/>
        <v>220591.91699999999</v>
      </c>
      <c r="H360" s="21">
        <f t="shared" si="46"/>
        <v>207769.88699999999</v>
      </c>
    </row>
    <row r="361" spans="1:8" ht="60">
      <c r="A361" s="8" t="s">
        <v>193</v>
      </c>
      <c r="B361" s="8" t="s">
        <v>159</v>
      </c>
      <c r="C361" s="35" t="s">
        <v>358</v>
      </c>
      <c r="D361" s="7"/>
      <c r="E361" s="6" t="s">
        <v>359</v>
      </c>
      <c r="F361" s="22">
        <f>F362+F372</f>
        <v>452824.42300000007</v>
      </c>
      <c r="G361" s="22">
        <f>G362+G372</f>
        <v>220591.91699999999</v>
      </c>
      <c r="H361" s="22">
        <f>H362+H372</f>
        <v>207769.88699999999</v>
      </c>
    </row>
    <row r="362" spans="1:8" ht="48">
      <c r="A362" s="8" t="s">
        <v>193</v>
      </c>
      <c r="B362" s="8" t="s">
        <v>159</v>
      </c>
      <c r="C362" s="35" t="s">
        <v>367</v>
      </c>
      <c r="D362" s="7"/>
      <c r="E362" s="6" t="s">
        <v>368</v>
      </c>
      <c r="F362" s="22">
        <f>F363+F366+F369</f>
        <v>89628.28</v>
      </c>
      <c r="G362" s="22">
        <f>G363+G366+G369</f>
        <v>1899.057</v>
      </c>
      <c r="H362" s="22">
        <f>H363+H366+H369</f>
        <v>1899.057</v>
      </c>
    </row>
    <row r="363" spans="1:8" ht="48">
      <c r="A363" s="8" t="s">
        <v>193</v>
      </c>
      <c r="B363" s="8" t="s">
        <v>159</v>
      </c>
      <c r="C363" s="29" t="s">
        <v>369</v>
      </c>
      <c r="D363" s="7"/>
      <c r="E363" s="6" t="s">
        <v>370</v>
      </c>
      <c r="F363" s="22">
        <f t="shared" ref="F363:H364" si="47">F364</f>
        <v>1899.057</v>
      </c>
      <c r="G363" s="22">
        <f t="shared" si="47"/>
        <v>1899.057</v>
      </c>
      <c r="H363" s="22">
        <f t="shared" si="47"/>
        <v>1899.057</v>
      </c>
    </row>
    <row r="364" spans="1:8" ht="36">
      <c r="A364" s="8" t="s">
        <v>193</v>
      </c>
      <c r="B364" s="8" t="s">
        <v>159</v>
      </c>
      <c r="C364" s="29" t="s">
        <v>369</v>
      </c>
      <c r="D364" s="24" t="s">
        <v>182</v>
      </c>
      <c r="E364" s="25" t="s">
        <v>183</v>
      </c>
      <c r="F364" s="22">
        <f t="shared" si="47"/>
        <v>1899.057</v>
      </c>
      <c r="G364" s="22">
        <f t="shared" si="47"/>
        <v>1899.057</v>
      </c>
      <c r="H364" s="22">
        <f t="shared" si="47"/>
        <v>1899.057</v>
      </c>
    </row>
    <row r="365" spans="1:8" ht="24">
      <c r="A365" s="8" t="s">
        <v>193</v>
      </c>
      <c r="B365" s="8" t="s">
        <v>159</v>
      </c>
      <c r="C365" s="29" t="s">
        <v>369</v>
      </c>
      <c r="D365" s="7" t="s">
        <v>184</v>
      </c>
      <c r="E365" s="6" t="s">
        <v>185</v>
      </c>
      <c r="F365" s="22">
        <v>1899.057</v>
      </c>
      <c r="G365" s="22">
        <v>1899.057</v>
      </c>
      <c r="H365" s="22">
        <v>1899.057</v>
      </c>
    </row>
    <row r="366" spans="1:8" ht="36">
      <c r="A366" s="8" t="s">
        <v>193</v>
      </c>
      <c r="B366" s="8" t="s">
        <v>159</v>
      </c>
      <c r="C366" s="8" t="s">
        <v>373</v>
      </c>
      <c r="D366" s="8"/>
      <c r="E366" s="6" t="s">
        <v>374</v>
      </c>
      <c r="F366" s="22">
        <f t="shared" ref="F366:H367" si="48">F367</f>
        <v>8772.9230000000007</v>
      </c>
      <c r="G366" s="22">
        <f t="shared" si="48"/>
        <v>0</v>
      </c>
      <c r="H366" s="22">
        <f t="shared" si="48"/>
        <v>0</v>
      </c>
    </row>
    <row r="367" spans="1:8" ht="36">
      <c r="A367" s="8" t="s">
        <v>193</v>
      </c>
      <c r="B367" s="8" t="s">
        <v>159</v>
      </c>
      <c r="C367" s="8" t="s">
        <v>373</v>
      </c>
      <c r="D367" s="7">
        <v>400</v>
      </c>
      <c r="E367" s="6" t="s">
        <v>371</v>
      </c>
      <c r="F367" s="22">
        <f t="shared" si="48"/>
        <v>8772.9230000000007</v>
      </c>
      <c r="G367" s="22">
        <f t="shared" si="48"/>
        <v>0</v>
      </c>
      <c r="H367" s="22">
        <f t="shared" si="48"/>
        <v>0</v>
      </c>
    </row>
    <row r="368" spans="1:8" ht="48">
      <c r="A368" s="8" t="s">
        <v>193</v>
      </c>
      <c r="B368" s="8" t="s">
        <v>159</v>
      </c>
      <c r="C368" s="8" t="s">
        <v>373</v>
      </c>
      <c r="D368" s="7">
        <v>414</v>
      </c>
      <c r="E368" s="6" t="s">
        <v>372</v>
      </c>
      <c r="F368" s="22">
        <v>8772.9230000000007</v>
      </c>
      <c r="G368" s="22">
        <v>0</v>
      </c>
      <c r="H368" s="22">
        <v>0</v>
      </c>
    </row>
    <row r="369" spans="1:8" ht="36">
      <c r="A369" s="8" t="s">
        <v>193</v>
      </c>
      <c r="B369" s="8" t="s">
        <v>159</v>
      </c>
      <c r="C369" s="8" t="s">
        <v>375</v>
      </c>
      <c r="D369" s="7"/>
      <c r="E369" s="6" t="s">
        <v>376</v>
      </c>
      <c r="F369" s="22">
        <f t="shared" ref="F369:H370" si="49">F370</f>
        <v>78956.3</v>
      </c>
      <c r="G369" s="22">
        <f t="shared" si="49"/>
        <v>0</v>
      </c>
      <c r="H369" s="22">
        <f t="shared" si="49"/>
        <v>0</v>
      </c>
    </row>
    <row r="370" spans="1:8" ht="36">
      <c r="A370" s="8" t="s">
        <v>193</v>
      </c>
      <c r="B370" s="8" t="s">
        <v>159</v>
      </c>
      <c r="C370" s="8" t="s">
        <v>375</v>
      </c>
      <c r="D370" s="7">
        <v>400</v>
      </c>
      <c r="E370" s="6" t="s">
        <v>371</v>
      </c>
      <c r="F370" s="22">
        <f t="shared" si="49"/>
        <v>78956.3</v>
      </c>
      <c r="G370" s="22">
        <f t="shared" si="49"/>
        <v>0</v>
      </c>
      <c r="H370" s="22">
        <f t="shared" si="49"/>
        <v>0</v>
      </c>
    </row>
    <row r="371" spans="1:8" ht="48">
      <c r="A371" s="8" t="s">
        <v>193</v>
      </c>
      <c r="B371" s="8" t="s">
        <v>159</v>
      </c>
      <c r="C371" s="8" t="s">
        <v>375</v>
      </c>
      <c r="D371" s="7">
        <v>414</v>
      </c>
      <c r="E371" s="6" t="s">
        <v>372</v>
      </c>
      <c r="F371" s="22">
        <v>78956.3</v>
      </c>
      <c r="G371" s="22">
        <v>0</v>
      </c>
      <c r="H371" s="22">
        <v>0</v>
      </c>
    </row>
    <row r="372" spans="1:8" ht="48">
      <c r="A372" s="8" t="s">
        <v>193</v>
      </c>
      <c r="B372" s="8" t="s">
        <v>159</v>
      </c>
      <c r="C372" s="35" t="s">
        <v>377</v>
      </c>
      <c r="D372" s="7"/>
      <c r="E372" s="6" t="s">
        <v>378</v>
      </c>
      <c r="F372" s="53">
        <f>F373+F376+F379+F382+F385+F388+F391+F394+F397+F400+F403+F406+F409</f>
        <v>363196.14300000004</v>
      </c>
      <c r="G372" s="53">
        <f>G373+G376+G379+G382+G385+G388+G391+G394+G397+G400+G403+G406+G409</f>
        <v>218692.86</v>
      </c>
      <c r="H372" s="53">
        <f>H373+H376+H379+H382+H385+H388+H391+H394+H397+H400+H403+H406+H409</f>
        <v>205870.83</v>
      </c>
    </row>
    <row r="373" spans="1:8" ht="84">
      <c r="A373" s="8" t="s">
        <v>193</v>
      </c>
      <c r="B373" s="8" t="s">
        <v>159</v>
      </c>
      <c r="C373" s="41" t="s">
        <v>379</v>
      </c>
      <c r="D373" s="7"/>
      <c r="E373" s="6" t="s">
        <v>380</v>
      </c>
      <c r="F373" s="53">
        <f t="shared" ref="F373:H374" si="50">F374</f>
        <v>33819.146999999997</v>
      </c>
      <c r="G373" s="53">
        <f t="shared" si="50"/>
        <v>22719.232</v>
      </c>
      <c r="H373" s="53">
        <f t="shared" si="50"/>
        <v>22719.232</v>
      </c>
    </row>
    <row r="374" spans="1:8">
      <c r="A374" s="8" t="s">
        <v>193</v>
      </c>
      <c r="B374" s="8" t="s">
        <v>159</v>
      </c>
      <c r="C374" s="41" t="s">
        <v>379</v>
      </c>
      <c r="D374" s="7" t="s">
        <v>222</v>
      </c>
      <c r="E374" s="6" t="s">
        <v>208</v>
      </c>
      <c r="F374" s="53">
        <f t="shared" si="50"/>
        <v>33819.146999999997</v>
      </c>
      <c r="G374" s="53">
        <f t="shared" si="50"/>
        <v>22719.232</v>
      </c>
      <c r="H374" s="53">
        <f t="shared" si="50"/>
        <v>22719.232</v>
      </c>
    </row>
    <row r="375" spans="1:8" ht="84">
      <c r="A375" s="8" t="s">
        <v>193</v>
      </c>
      <c r="B375" s="8" t="s">
        <v>159</v>
      </c>
      <c r="C375" s="41" t="s">
        <v>379</v>
      </c>
      <c r="D375" s="7">
        <v>813</v>
      </c>
      <c r="E375" s="6" t="s">
        <v>330</v>
      </c>
      <c r="F375" s="53">
        <v>33819.146999999997</v>
      </c>
      <c r="G375" s="22">
        <v>22719.232</v>
      </c>
      <c r="H375" s="22">
        <v>22719.232</v>
      </c>
    </row>
    <row r="376" spans="1:8" ht="60">
      <c r="A376" s="8" t="s">
        <v>193</v>
      </c>
      <c r="B376" s="8" t="s">
        <v>159</v>
      </c>
      <c r="C376" s="35" t="s">
        <v>381</v>
      </c>
      <c r="D376" s="7"/>
      <c r="E376" s="50" t="s">
        <v>382</v>
      </c>
      <c r="F376" s="54">
        <f t="shared" ref="F376:H377" si="51">F377</f>
        <v>1071.7449999999999</v>
      </c>
      <c r="G376" s="55">
        <f t="shared" si="51"/>
        <v>0</v>
      </c>
      <c r="H376" s="55">
        <f t="shared" si="51"/>
        <v>0</v>
      </c>
    </row>
    <row r="377" spans="1:8" ht="36">
      <c r="A377" s="8" t="s">
        <v>193</v>
      </c>
      <c r="B377" s="8" t="s">
        <v>159</v>
      </c>
      <c r="C377" s="35" t="s">
        <v>381</v>
      </c>
      <c r="D377" s="24" t="s">
        <v>182</v>
      </c>
      <c r="E377" s="25" t="s">
        <v>183</v>
      </c>
      <c r="F377" s="54">
        <f t="shared" si="51"/>
        <v>1071.7449999999999</v>
      </c>
      <c r="G377" s="55">
        <f t="shared" si="51"/>
        <v>0</v>
      </c>
      <c r="H377" s="55">
        <f t="shared" si="51"/>
        <v>0</v>
      </c>
    </row>
    <row r="378" spans="1:8" ht="48">
      <c r="A378" s="8" t="s">
        <v>193</v>
      </c>
      <c r="B378" s="8" t="s">
        <v>159</v>
      </c>
      <c r="C378" s="35" t="s">
        <v>381</v>
      </c>
      <c r="D378" s="7">
        <v>243</v>
      </c>
      <c r="E378" s="6" t="s">
        <v>383</v>
      </c>
      <c r="F378" s="54">
        <v>1071.7449999999999</v>
      </c>
      <c r="G378" s="55">
        <v>0</v>
      </c>
      <c r="H378" s="55">
        <v>0</v>
      </c>
    </row>
    <row r="379" spans="1:8" ht="60">
      <c r="A379" s="8" t="s">
        <v>193</v>
      </c>
      <c r="B379" s="8" t="s">
        <v>159</v>
      </c>
      <c r="C379" s="35" t="s">
        <v>384</v>
      </c>
      <c r="D379" s="7"/>
      <c r="E379" s="6" t="s">
        <v>385</v>
      </c>
      <c r="F379" s="54">
        <f>F380</f>
        <v>35852.550000000003</v>
      </c>
      <c r="G379" s="54">
        <f>G380</f>
        <v>13500</v>
      </c>
      <c r="H379" s="54">
        <f>H380</f>
        <v>0</v>
      </c>
    </row>
    <row r="380" spans="1:8" ht="36">
      <c r="A380" s="8" t="s">
        <v>193</v>
      </c>
      <c r="B380" s="8" t="s">
        <v>159</v>
      </c>
      <c r="C380" s="35" t="s">
        <v>384</v>
      </c>
      <c r="D380" s="7">
        <v>400</v>
      </c>
      <c r="E380" s="6" t="s">
        <v>371</v>
      </c>
      <c r="F380" s="54">
        <f>F381</f>
        <v>35852.550000000003</v>
      </c>
      <c r="G380" s="54">
        <v>13500</v>
      </c>
      <c r="H380" s="54">
        <v>0</v>
      </c>
    </row>
    <row r="381" spans="1:8" ht="48">
      <c r="A381" s="8" t="s">
        <v>193</v>
      </c>
      <c r="B381" s="8" t="s">
        <v>159</v>
      </c>
      <c r="C381" s="35" t="s">
        <v>384</v>
      </c>
      <c r="D381" s="7">
        <v>414</v>
      </c>
      <c r="E381" s="6" t="s">
        <v>372</v>
      </c>
      <c r="F381" s="54">
        <v>35852.550000000003</v>
      </c>
      <c r="G381" s="54">
        <v>0</v>
      </c>
      <c r="H381" s="54">
        <v>0</v>
      </c>
    </row>
    <row r="382" spans="1:8" ht="24">
      <c r="A382" s="8" t="s">
        <v>193</v>
      </c>
      <c r="B382" s="8" t="s">
        <v>159</v>
      </c>
      <c r="C382" s="35" t="s">
        <v>386</v>
      </c>
      <c r="D382" s="7"/>
      <c r="E382" s="6" t="s">
        <v>387</v>
      </c>
      <c r="F382" s="54">
        <f t="shared" ref="F382:H383" si="52">F383</f>
        <v>1130.624</v>
      </c>
      <c r="G382" s="54">
        <f t="shared" si="52"/>
        <v>0</v>
      </c>
      <c r="H382" s="54">
        <f t="shared" si="52"/>
        <v>0</v>
      </c>
    </row>
    <row r="383" spans="1:8" ht="36">
      <c r="A383" s="8" t="s">
        <v>193</v>
      </c>
      <c r="B383" s="8" t="s">
        <v>159</v>
      </c>
      <c r="C383" s="35" t="s">
        <v>386</v>
      </c>
      <c r="D383" s="24" t="s">
        <v>182</v>
      </c>
      <c r="E383" s="25" t="s">
        <v>183</v>
      </c>
      <c r="F383" s="54">
        <f t="shared" si="52"/>
        <v>1130.624</v>
      </c>
      <c r="G383" s="54">
        <f t="shared" si="52"/>
        <v>0</v>
      </c>
      <c r="H383" s="54">
        <f t="shared" si="52"/>
        <v>0</v>
      </c>
    </row>
    <row r="384" spans="1:8" ht="24">
      <c r="A384" s="8" t="s">
        <v>193</v>
      </c>
      <c r="B384" s="8" t="s">
        <v>159</v>
      </c>
      <c r="C384" s="35" t="s">
        <v>386</v>
      </c>
      <c r="D384" s="7" t="s">
        <v>184</v>
      </c>
      <c r="E384" s="6" t="s">
        <v>185</v>
      </c>
      <c r="F384" s="54">
        <v>1130.624</v>
      </c>
      <c r="G384" s="55">
        <v>0</v>
      </c>
      <c r="H384" s="55">
        <v>0</v>
      </c>
    </row>
    <row r="385" spans="1:8" ht="48">
      <c r="A385" s="8" t="s">
        <v>193</v>
      </c>
      <c r="B385" s="8" t="s">
        <v>159</v>
      </c>
      <c r="C385" s="35" t="s">
        <v>388</v>
      </c>
      <c r="D385" s="7"/>
      <c r="E385" s="6" t="s">
        <v>389</v>
      </c>
      <c r="F385" s="54">
        <f t="shared" ref="F385:H386" si="53">F386</f>
        <v>40382.370999999999</v>
      </c>
      <c r="G385" s="54">
        <f t="shared" si="53"/>
        <v>0</v>
      </c>
      <c r="H385" s="54">
        <f t="shared" si="53"/>
        <v>0</v>
      </c>
    </row>
    <row r="386" spans="1:8" ht="36">
      <c r="A386" s="8" t="s">
        <v>193</v>
      </c>
      <c r="B386" s="8" t="s">
        <v>159</v>
      </c>
      <c r="C386" s="35" t="s">
        <v>388</v>
      </c>
      <c r="D386" s="7">
        <v>400</v>
      </c>
      <c r="E386" s="6" t="s">
        <v>371</v>
      </c>
      <c r="F386" s="54">
        <f t="shared" si="53"/>
        <v>40382.370999999999</v>
      </c>
      <c r="G386" s="54">
        <f t="shared" si="53"/>
        <v>0</v>
      </c>
      <c r="H386" s="54">
        <f t="shared" si="53"/>
        <v>0</v>
      </c>
    </row>
    <row r="387" spans="1:8" ht="48">
      <c r="A387" s="8" t="s">
        <v>193</v>
      </c>
      <c r="B387" s="8" t="s">
        <v>159</v>
      </c>
      <c r="C387" s="35" t="s">
        <v>388</v>
      </c>
      <c r="D387" s="7">
        <v>414</v>
      </c>
      <c r="E387" s="6" t="s">
        <v>372</v>
      </c>
      <c r="F387" s="54">
        <v>40382.370999999999</v>
      </c>
      <c r="G387" s="55">
        <v>0</v>
      </c>
      <c r="H387" s="55">
        <v>0</v>
      </c>
    </row>
    <row r="388" spans="1:8" ht="60">
      <c r="A388" s="8" t="s">
        <v>193</v>
      </c>
      <c r="B388" s="8" t="s">
        <v>159</v>
      </c>
      <c r="C388" s="35" t="s">
        <v>390</v>
      </c>
      <c r="D388" s="7"/>
      <c r="E388" s="6" t="s">
        <v>391</v>
      </c>
      <c r="F388" s="54">
        <f t="shared" ref="F388:H389" si="54">F389</f>
        <v>9123.0840000000007</v>
      </c>
      <c r="G388" s="54">
        <f t="shared" si="54"/>
        <v>0</v>
      </c>
      <c r="H388" s="54">
        <f t="shared" si="54"/>
        <v>0</v>
      </c>
    </row>
    <row r="389" spans="1:8" ht="36">
      <c r="A389" s="8" t="s">
        <v>193</v>
      </c>
      <c r="B389" s="8" t="s">
        <v>159</v>
      </c>
      <c r="C389" s="35" t="s">
        <v>390</v>
      </c>
      <c r="D389" s="24" t="s">
        <v>182</v>
      </c>
      <c r="E389" s="25" t="s">
        <v>183</v>
      </c>
      <c r="F389" s="54">
        <f t="shared" si="54"/>
        <v>9123.0840000000007</v>
      </c>
      <c r="G389" s="54">
        <f t="shared" si="54"/>
        <v>0</v>
      </c>
      <c r="H389" s="54">
        <f t="shared" si="54"/>
        <v>0</v>
      </c>
    </row>
    <row r="390" spans="1:8" ht="48">
      <c r="A390" s="8" t="s">
        <v>193</v>
      </c>
      <c r="B390" s="8" t="s">
        <v>159</v>
      </c>
      <c r="C390" s="35" t="s">
        <v>390</v>
      </c>
      <c r="D390" s="7">
        <v>243</v>
      </c>
      <c r="E390" s="6" t="s">
        <v>383</v>
      </c>
      <c r="F390" s="54">
        <v>9123.0840000000007</v>
      </c>
      <c r="G390" s="55">
        <v>0</v>
      </c>
      <c r="H390" s="55">
        <v>0</v>
      </c>
    </row>
    <row r="391" spans="1:8" ht="24">
      <c r="A391" s="8" t="s">
        <v>193</v>
      </c>
      <c r="B391" s="8" t="s">
        <v>159</v>
      </c>
      <c r="C391" s="35" t="s">
        <v>392</v>
      </c>
      <c r="D391" s="7"/>
      <c r="E391" s="6" t="s">
        <v>305</v>
      </c>
      <c r="F391" s="54">
        <f t="shared" ref="F391:H392" si="55">F392</f>
        <v>21805</v>
      </c>
      <c r="G391" s="54">
        <f t="shared" si="55"/>
        <v>11460</v>
      </c>
      <c r="H391" s="54">
        <f t="shared" si="55"/>
        <v>11460</v>
      </c>
    </row>
    <row r="392" spans="1:8" ht="36">
      <c r="A392" s="8" t="s">
        <v>193</v>
      </c>
      <c r="B392" s="8" t="s">
        <v>159</v>
      </c>
      <c r="C392" s="35" t="s">
        <v>392</v>
      </c>
      <c r="D392" s="24" t="s">
        <v>182</v>
      </c>
      <c r="E392" s="25" t="s">
        <v>183</v>
      </c>
      <c r="F392" s="54">
        <f t="shared" si="55"/>
        <v>21805</v>
      </c>
      <c r="G392" s="54">
        <f t="shared" si="55"/>
        <v>11460</v>
      </c>
      <c r="H392" s="54">
        <f t="shared" si="55"/>
        <v>11460</v>
      </c>
    </row>
    <row r="393" spans="1:8" ht="24">
      <c r="A393" s="8" t="s">
        <v>193</v>
      </c>
      <c r="B393" s="8" t="s">
        <v>159</v>
      </c>
      <c r="C393" s="35" t="s">
        <v>392</v>
      </c>
      <c r="D393" s="7" t="s">
        <v>184</v>
      </c>
      <c r="E393" s="6" t="s">
        <v>185</v>
      </c>
      <c r="F393" s="54">
        <v>21805</v>
      </c>
      <c r="G393" s="55">
        <v>11460</v>
      </c>
      <c r="H393" s="55">
        <v>11460</v>
      </c>
    </row>
    <row r="394" spans="1:8" ht="96">
      <c r="A394" s="8" t="s">
        <v>193</v>
      </c>
      <c r="B394" s="8" t="s">
        <v>159</v>
      </c>
      <c r="C394" s="41" t="s">
        <v>74</v>
      </c>
      <c r="D394" s="7"/>
      <c r="E394" s="56" t="s">
        <v>393</v>
      </c>
      <c r="F394" s="53">
        <f t="shared" ref="F394:H395" si="56">F395</f>
        <v>64700.849000000002</v>
      </c>
      <c r="G394" s="22">
        <f t="shared" si="56"/>
        <v>64700.849000000002</v>
      </c>
      <c r="H394" s="22">
        <f t="shared" si="56"/>
        <v>64700.849000000002</v>
      </c>
    </row>
    <row r="395" spans="1:8">
      <c r="A395" s="8" t="s">
        <v>193</v>
      </c>
      <c r="B395" s="8" t="s">
        <v>159</v>
      </c>
      <c r="C395" s="41" t="s">
        <v>74</v>
      </c>
      <c r="D395" s="7" t="s">
        <v>222</v>
      </c>
      <c r="E395" s="6" t="s">
        <v>208</v>
      </c>
      <c r="F395" s="53">
        <f t="shared" si="56"/>
        <v>64700.849000000002</v>
      </c>
      <c r="G395" s="22">
        <f t="shared" si="56"/>
        <v>64700.849000000002</v>
      </c>
      <c r="H395" s="22">
        <f t="shared" si="56"/>
        <v>64700.849000000002</v>
      </c>
    </row>
    <row r="396" spans="1:8" ht="84">
      <c r="A396" s="8" t="s">
        <v>193</v>
      </c>
      <c r="B396" s="8" t="s">
        <v>159</v>
      </c>
      <c r="C396" s="41" t="s">
        <v>74</v>
      </c>
      <c r="D396" s="7">
        <v>813</v>
      </c>
      <c r="E396" s="6" t="s">
        <v>330</v>
      </c>
      <c r="F396" s="53">
        <v>64700.849000000002</v>
      </c>
      <c r="G396" s="53">
        <v>64700.849000000002</v>
      </c>
      <c r="H396" s="53">
        <v>64700.849000000002</v>
      </c>
    </row>
    <row r="397" spans="1:8" ht="72">
      <c r="A397" s="8" t="s">
        <v>193</v>
      </c>
      <c r="B397" s="8" t="s">
        <v>159</v>
      </c>
      <c r="C397" s="41" t="s">
        <v>75</v>
      </c>
      <c r="D397" s="7"/>
      <c r="E397" s="6" t="s">
        <v>394</v>
      </c>
      <c r="F397" s="53">
        <f t="shared" ref="F397:H398" si="57">F398</f>
        <v>100000</v>
      </c>
      <c r="G397" s="53">
        <f t="shared" si="57"/>
        <v>62258.1</v>
      </c>
      <c r="H397" s="53">
        <f t="shared" si="57"/>
        <v>62258.1</v>
      </c>
    </row>
    <row r="398" spans="1:8">
      <c r="A398" s="8" t="s">
        <v>193</v>
      </c>
      <c r="B398" s="8" t="s">
        <v>159</v>
      </c>
      <c r="C398" s="41" t="s">
        <v>75</v>
      </c>
      <c r="D398" s="7" t="s">
        <v>222</v>
      </c>
      <c r="E398" s="6" t="s">
        <v>208</v>
      </c>
      <c r="F398" s="53">
        <f t="shared" si="57"/>
        <v>100000</v>
      </c>
      <c r="G398" s="53">
        <f t="shared" si="57"/>
        <v>62258.1</v>
      </c>
      <c r="H398" s="53">
        <f t="shared" si="57"/>
        <v>62258.1</v>
      </c>
    </row>
    <row r="399" spans="1:8" ht="84">
      <c r="A399" s="8" t="s">
        <v>193</v>
      </c>
      <c r="B399" s="8" t="s">
        <v>159</v>
      </c>
      <c r="C399" s="41" t="s">
        <v>75</v>
      </c>
      <c r="D399" s="7">
        <v>813</v>
      </c>
      <c r="E399" s="6" t="s">
        <v>330</v>
      </c>
      <c r="F399" s="53">
        <v>100000</v>
      </c>
      <c r="G399" s="22">
        <v>62258.1</v>
      </c>
      <c r="H399" s="22">
        <v>62258.1</v>
      </c>
    </row>
    <row r="400" spans="1:8" ht="72">
      <c r="A400" s="8" t="s">
        <v>193</v>
      </c>
      <c r="B400" s="8" t="s">
        <v>159</v>
      </c>
      <c r="C400" s="41" t="s">
        <v>76</v>
      </c>
      <c r="D400" s="7"/>
      <c r="E400" s="6" t="s">
        <v>395</v>
      </c>
      <c r="F400" s="53">
        <f t="shared" ref="F400:H401" si="58">F401</f>
        <v>19247.383000000002</v>
      </c>
      <c r="G400" s="53">
        <f t="shared" si="58"/>
        <v>19940.289000000001</v>
      </c>
      <c r="H400" s="53">
        <f t="shared" si="58"/>
        <v>20618.258999999998</v>
      </c>
    </row>
    <row r="401" spans="1:8">
      <c r="A401" s="8" t="s">
        <v>193</v>
      </c>
      <c r="B401" s="8" t="s">
        <v>159</v>
      </c>
      <c r="C401" s="41" t="s">
        <v>76</v>
      </c>
      <c r="D401" s="7" t="s">
        <v>222</v>
      </c>
      <c r="E401" s="6" t="s">
        <v>208</v>
      </c>
      <c r="F401" s="53">
        <f t="shared" si="58"/>
        <v>19247.383000000002</v>
      </c>
      <c r="G401" s="53">
        <f t="shared" si="58"/>
        <v>19940.289000000001</v>
      </c>
      <c r="H401" s="53">
        <f t="shared" si="58"/>
        <v>20618.258999999998</v>
      </c>
    </row>
    <row r="402" spans="1:8" ht="84">
      <c r="A402" s="8" t="s">
        <v>193</v>
      </c>
      <c r="B402" s="8" t="s">
        <v>159</v>
      </c>
      <c r="C402" s="41" t="s">
        <v>76</v>
      </c>
      <c r="D402" s="7">
        <v>813</v>
      </c>
      <c r="E402" s="6" t="s">
        <v>330</v>
      </c>
      <c r="F402" s="53">
        <v>19247.383000000002</v>
      </c>
      <c r="G402" s="22">
        <v>19940.289000000001</v>
      </c>
      <c r="H402" s="22">
        <v>20618.258999999998</v>
      </c>
    </row>
    <row r="403" spans="1:8" ht="96">
      <c r="A403" s="8" t="s">
        <v>193</v>
      </c>
      <c r="B403" s="8" t="s">
        <v>159</v>
      </c>
      <c r="C403" s="41" t="s">
        <v>100</v>
      </c>
      <c r="D403" s="7"/>
      <c r="E403" s="6" t="s">
        <v>23</v>
      </c>
      <c r="F403" s="53">
        <f t="shared" ref="F403:H404" si="59">F404</f>
        <v>2754.96</v>
      </c>
      <c r="G403" s="53">
        <f t="shared" si="59"/>
        <v>2754.96</v>
      </c>
      <c r="H403" s="53">
        <f t="shared" si="59"/>
        <v>2754.96</v>
      </c>
    </row>
    <row r="404" spans="1:8">
      <c r="A404" s="8" t="s">
        <v>193</v>
      </c>
      <c r="B404" s="8" t="s">
        <v>159</v>
      </c>
      <c r="C404" s="41" t="s">
        <v>100</v>
      </c>
      <c r="D404" s="7" t="s">
        <v>222</v>
      </c>
      <c r="E404" s="6" t="s">
        <v>208</v>
      </c>
      <c r="F404" s="53">
        <f t="shared" si="59"/>
        <v>2754.96</v>
      </c>
      <c r="G404" s="53">
        <f t="shared" si="59"/>
        <v>2754.96</v>
      </c>
      <c r="H404" s="53">
        <f t="shared" si="59"/>
        <v>2754.96</v>
      </c>
    </row>
    <row r="405" spans="1:8" ht="84">
      <c r="A405" s="8" t="s">
        <v>193</v>
      </c>
      <c r="B405" s="8" t="s">
        <v>159</v>
      </c>
      <c r="C405" s="41" t="s">
        <v>100</v>
      </c>
      <c r="D405" s="7">
        <v>813</v>
      </c>
      <c r="E405" s="6" t="s">
        <v>330</v>
      </c>
      <c r="F405" s="53">
        <v>2754.96</v>
      </c>
      <c r="G405" s="53">
        <v>2754.96</v>
      </c>
      <c r="H405" s="53">
        <v>2754.96</v>
      </c>
    </row>
    <row r="406" spans="1:8" ht="36">
      <c r="A406" s="8" t="s">
        <v>193</v>
      </c>
      <c r="B406" s="8" t="s">
        <v>159</v>
      </c>
      <c r="C406" s="35" t="s">
        <v>56</v>
      </c>
      <c r="D406" s="7"/>
      <c r="E406" s="6" t="s">
        <v>91</v>
      </c>
      <c r="F406" s="54">
        <f t="shared" ref="F406:H407" si="60">F407</f>
        <v>11949</v>
      </c>
      <c r="G406" s="54">
        <f t="shared" si="60"/>
        <v>0</v>
      </c>
      <c r="H406" s="54">
        <f t="shared" si="60"/>
        <v>0</v>
      </c>
    </row>
    <row r="407" spans="1:8" ht="36">
      <c r="A407" s="8" t="s">
        <v>193</v>
      </c>
      <c r="B407" s="8" t="s">
        <v>159</v>
      </c>
      <c r="C407" s="35" t="s">
        <v>56</v>
      </c>
      <c r="D407" s="24" t="s">
        <v>182</v>
      </c>
      <c r="E407" s="25" t="s">
        <v>183</v>
      </c>
      <c r="F407" s="54">
        <f t="shared" si="60"/>
        <v>11949</v>
      </c>
      <c r="G407" s="54">
        <f t="shared" si="60"/>
        <v>0</v>
      </c>
      <c r="H407" s="54">
        <f t="shared" si="60"/>
        <v>0</v>
      </c>
    </row>
    <row r="408" spans="1:8" ht="24">
      <c r="A408" s="8" t="s">
        <v>193</v>
      </c>
      <c r="B408" s="8" t="s">
        <v>159</v>
      </c>
      <c r="C408" s="35" t="s">
        <v>56</v>
      </c>
      <c r="D408" s="7" t="s">
        <v>184</v>
      </c>
      <c r="E408" s="6" t="s">
        <v>185</v>
      </c>
      <c r="F408" s="54">
        <v>11949</v>
      </c>
      <c r="G408" s="55">
        <v>0</v>
      </c>
      <c r="H408" s="55">
        <v>0</v>
      </c>
    </row>
    <row r="409" spans="1:8" ht="60">
      <c r="A409" s="8" t="s">
        <v>193</v>
      </c>
      <c r="B409" s="8" t="s">
        <v>159</v>
      </c>
      <c r="C409" s="41" t="s">
        <v>110</v>
      </c>
      <c r="D409" s="7"/>
      <c r="E409" s="6" t="s">
        <v>109</v>
      </c>
      <c r="F409" s="53">
        <f t="shared" ref="F409:H410" si="61">F410</f>
        <v>21359.43</v>
      </c>
      <c r="G409" s="53">
        <f t="shared" si="61"/>
        <v>21359.43</v>
      </c>
      <c r="H409" s="53">
        <f t="shared" si="61"/>
        <v>21359.43</v>
      </c>
    </row>
    <row r="410" spans="1:8">
      <c r="A410" s="8" t="s">
        <v>193</v>
      </c>
      <c r="B410" s="8" t="s">
        <v>159</v>
      </c>
      <c r="C410" s="41" t="s">
        <v>110</v>
      </c>
      <c r="D410" s="7" t="s">
        <v>222</v>
      </c>
      <c r="E410" s="6" t="s">
        <v>208</v>
      </c>
      <c r="F410" s="53">
        <f t="shared" si="61"/>
        <v>21359.43</v>
      </c>
      <c r="G410" s="53">
        <f t="shared" si="61"/>
        <v>21359.43</v>
      </c>
      <c r="H410" s="53">
        <f t="shared" si="61"/>
        <v>21359.43</v>
      </c>
    </row>
    <row r="411" spans="1:8" ht="84">
      <c r="A411" s="8" t="s">
        <v>193</v>
      </c>
      <c r="B411" s="8" t="s">
        <v>159</v>
      </c>
      <c r="C411" s="41" t="s">
        <v>110</v>
      </c>
      <c r="D411" s="7">
        <v>813</v>
      </c>
      <c r="E411" s="6" t="s">
        <v>330</v>
      </c>
      <c r="F411" s="53">
        <v>21359.43</v>
      </c>
      <c r="G411" s="53">
        <v>21359.43</v>
      </c>
      <c r="H411" s="53">
        <v>21359.43</v>
      </c>
    </row>
    <row r="412" spans="1:8">
      <c r="A412" s="15" t="s">
        <v>193</v>
      </c>
      <c r="B412" s="15" t="s">
        <v>180</v>
      </c>
      <c r="C412" s="52"/>
      <c r="D412" s="28"/>
      <c r="E412" s="17" t="s">
        <v>396</v>
      </c>
      <c r="F412" s="18">
        <f>F413+F419</f>
        <v>304598.94600000005</v>
      </c>
      <c r="G412" s="18">
        <f>G413+G419</f>
        <v>290118.92599999998</v>
      </c>
      <c r="H412" s="18">
        <f>H413+H419</f>
        <v>272136.69400000002</v>
      </c>
    </row>
    <row r="413" spans="1:8" ht="36">
      <c r="A413" s="16" t="s">
        <v>193</v>
      </c>
      <c r="B413" s="16" t="s">
        <v>180</v>
      </c>
      <c r="C413" s="16" t="s">
        <v>397</v>
      </c>
      <c r="D413" s="16"/>
      <c r="E413" s="20" t="s">
        <v>398</v>
      </c>
      <c r="F413" s="21">
        <f t="shared" ref="F413:H415" si="62">F414</f>
        <v>743.96</v>
      </c>
      <c r="G413" s="21">
        <f t="shared" si="62"/>
        <v>0</v>
      </c>
      <c r="H413" s="21">
        <f t="shared" si="62"/>
        <v>0</v>
      </c>
    </row>
    <row r="414" spans="1:8" ht="36">
      <c r="A414" s="8" t="s">
        <v>193</v>
      </c>
      <c r="B414" s="8" t="s">
        <v>180</v>
      </c>
      <c r="C414" s="8" t="s">
        <v>399</v>
      </c>
      <c r="D414" s="8"/>
      <c r="E414" s="6" t="s">
        <v>400</v>
      </c>
      <c r="F414" s="22">
        <f t="shared" si="62"/>
        <v>743.96</v>
      </c>
      <c r="G414" s="22">
        <f t="shared" si="62"/>
        <v>0</v>
      </c>
      <c r="H414" s="22">
        <f t="shared" si="62"/>
        <v>0</v>
      </c>
    </row>
    <row r="415" spans="1:8" ht="120">
      <c r="A415" s="8" t="s">
        <v>193</v>
      </c>
      <c r="B415" s="8" t="s">
        <v>180</v>
      </c>
      <c r="C415" s="8" t="s">
        <v>401</v>
      </c>
      <c r="D415" s="8"/>
      <c r="E415" s="6" t="s">
        <v>402</v>
      </c>
      <c r="F415" s="22">
        <f>F416</f>
        <v>743.96</v>
      </c>
      <c r="G415" s="22">
        <f t="shared" si="62"/>
        <v>0</v>
      </c>
      <c r="H415" s="22">
        <f t="shared" si="62"/>
        <v>0</v>
      </c>
    </row>
    <row r="416" spans="1:8" ht="36">
      <c r="A416" s="8" t="s">
        <v>193</v>
      </c>
      <c r="B416" s="8" t="s">
        <v>180</v>
      </c>
      <c r="C416" s="8" t="s">
        <v>57</v>
      </c>
      <c r="D416" s="8"/>
      <c r="E416" s="6" t="s">
        <v>58</v>
      </c>
      <c r="F416" s="22">
        <f t="shared" ref="F416:H417" si="63">F417</f>
        <v>743.96</v>
      </c>
      <c r="G416" s="22">
        <f t="shared" si="63"/>
        <v>0</v>
      </c>
      <c r="H416" s="22">
        <f t="shared" si="63"/>
        <v>0</v>
      </c>
    </row>
    <row r="417" spans="1:8" ht="36">
      <c r="A417" s="8" t="s">
        <v>193</v>
      </c>
      <c r="B417" s="8" t="s">
        <v>180</v>
      </c>
      <c r="C417" s="8" t="s">
        <v>57</v>
      </c>
      <c r="D417" s="24" t="s">
        <v>182</v>
      </c>
      <c r="E417" s="25" t="s">
        <v>183</v>
      </c>
      <c r="F417" s="22">
        <f t="shared" si="63"/>
        <v>743.96</v>
      </c>
      <c r="G417" s="22">
        <f t="shared" si="63"/>
        <v>0</v>
      </c>
      <c r="H417" s="22">
        <f t="shared" si="63"/>
        <v>0</v>
      </c>
    </row>
    <row r="418" spans="1:8" ht="24">
      <c r="A418" s="8" t="s">
        <v>193</v>
      </c>
      <c r="B418" s="8" t="s">
        <v>180</v>
      </c>
      <c r="C418" s="8" t="s">
        <v>57</v>
      </c>
      <c r="D418" s="7" t="s">
        <v>184</v>
      </c>
      <c r="E418" s="6" t="s">
        <v>185</v>
      </c>
      <c r="F418" s="22">
        <v>743.96</v>
      </c>
      <c r="G418" s="22">
        <v>0</v>
      </c>
      <c r="H418" s="22">
        <v>0</v>
      </c>
    </row>
    <row r="419" spans="1:8" ht="48">
      <c r="A419" s="16" t="s">
        <v>193</v>
      </c>
      <c r="B419" s="16" t="s">
        <v>180</v>
      </c>
      <c r="C419" s="39" t="s">
        <v>247</v>
      </c>
      <c r="D419" s="19"/>
      <c r="E419" s="20" t="s">
        <v>248</v>
      </c>
      <c r="F419" s="21">
        <f>F420+F467+F487</f>
        <v>303854.98600000003</v>
      </c>
      <c r="G419" s="21">
        <f>G420+G467+G487</f>
        <v>290118.92599999998</v>
      </c>
      <c r="H419" s="21">
        <f>H420+H467+H487</f>
        <v>272136.69400000002</v>
      </c>
    </row>
    <row r="420" spans="1:8" ht="48">
      <c r="A420" s="8" t="s">
        <v>193</v>
      </c>
      <c r="B420" s="8" t="s">
        <v>180</v>
      </c>
      <c r="C420" s="35" t="s">
        <v>403</v>
      </c>
      <c r="D420" s="7"/>
      <c r="E420" s="6" t="s">
        <v>404</v>
      </c>
      <c r="F420" s="54">
        <f>F421+F439+F456+F463</f>
        <v>223316.473</v>
      </c>
      <c r="G420" s="54">
        <f>G421+G439+G456+G463</f>
        <v>207040.21400000001</v>
      </c>
      <c r="H420" s="54">
        <f>H421+H439+H456+H463</f>
        <v>191301.21400000001</v>
      </c>
    </row>
    <row r="421" spans="1:8" ht="36">
      <c r="A421" s="8" t="s">
        <v>193</v>
      </c>
      <c r="B421" s="8" t="s">
        <v>180</v>
      </c>
      <c r="C421" s="57" t="s">
        <v>405</v>
      </c>
      <c r="D421" s="97"/>
      <c r="E421" s="99" t="s">
        <v>406</v>
      </c>
      <c r="F421" s="54">
        <f>F422+F427+F430+F433+F436</f>
        <v>115100.02800000001</v>
      </c>
      <c r="G421" s="54">
        <f>G422+G427+G430+G433+G436</f>
        <v>109850.315</v>
      </c>
      <c r="H421" s="54">
        <f>H422+H427+H430+H433+H436</f>
        <v>109850.315</v>
      </c>
    </row>
    <row r="422" spans="1:8" ht="36">
      <c r="A422" s="8" t="s">
        <v>193</v>
      </c>
      <c r="B422" s="58" t="s">
        <v>180</v>
      </c>
      <c r="C422" s="41" t="s">
        <v>407</v>
      </c>
      <c r="D422" s="7"/>
      <c r="E422" s="32" t="s">
        <v>408</v>
      </c>
      <c r="F422" s="59">
        <f>F423+F425</f>
        <v>38690.506999999998</v>
      </c>
      <c r="G422" s="59">
        <f>G423+G425</f>
        <v>38982.146999999997</v>
      </c>
      <c r="H422" s="59">
        <f>H423+H425</f>
        <v>38982.146999999997</v>
      </c>
    </row>
    <row r="423" spans="1:8" ht="36">
      <c r="A423" s="8" t="s">
        <v>193</v>
      </c>
      <c r="B423" s="58" t="s">
        <v>180</v>
      </c>
      <c r="C423" s="41" t="s">
        <v>407</v>
      </c>
      <c r="D423" s="24" t="s">
        <v>182</v>
      </c>
      <c r="E423" s="25" t="s">
        <v>183</v>
      </c>
      <c r="F423" s="59">
        <f>F424</f>
        <v>29988.438999999998</v>
      </c>
      <c r="G423" s="59">
        <f>G424</f>
        <v>30280.079000000002</v>
      </c>
      <c r="H423" s="59">
        <f>H424</f>
        <v>30280.079000000002</v>
      </c>
    </row>
    <row r="424" spans="1:8" ht="24">
      <c r="A424" s="8" t="s">
        <v>193</v>
      </c>
      <c r="B424" s="58" t="s">
        <v>180</v>
      </c>
      <c r="C424" s="41" t="s">
        <v>407</v>
      </c>
      <c r="D424" s="7" t="s">
        <v>184</v>
      </c>
      <c r="E424" s="6" t="s">
        <v>185</v>
      </c>
      <c r="F424" s="59">
        <v>29988.438999999998</v>
      </c>
      <c r="G424" s="59">
        <v>30280.079000000002</v>
      </c>
      <c r="H424" s="59">
        <v>30280.079000000002</v>
      </c>
    </row>
    <row r="425" spans="1:8" ht="48">
      <c r="A425" s="8" t="s">
        <v>193</v>
      </c>
      <c r="B425" s="58" t="s">
        <v>180</v>
      </c>
      <c r="C425" s="41" t="s">
        <v>407</v>
      </c>
      <c r="D425" s="38" t="s">
        <v>233</v>
      </c>
      <c r="E425" s="25" t="s">
        <v>234</v>
      </c>
      <c r="F425" s="59">
        <f>F426</f>
        <v>8702.0679999999993</v>
      </c>
      <c r="G425" s="59">
        <f>G426</f>
        <v>8702.0679999999993</v>
      </c>
      <c r="H425" s="59">
        <f>H426</f>
        <v>8702.0679999999993</v>
      </c>
    </row>
    <row r="426" spans="1:8" ht="84">
      <c r="A426" s="8" t="s">
        <v>193</v>
      </c>
      <c r="B426" s="58" t="s">
        <v>180</v>
      </c>
      <c r="C426" s="41" t="s">
        <v>407</v>
      </c>
      <c r="D426" s="7" t="s">
        <v>235</v>
      </c>
      <c r="E426" s="6" t="s">
        <v>236</v>
      </c>
      <c r="F426" s="59">
        <v>8702.0679999999993</v>
      </c>
      <c r="G426" s="59">
        <v>8702.0679999999993</v>
      </c>
      <c r="H426" s="59">
        <v>8702.0679999999993</v>
      </c>
    </row>
    <row r="427" spans="1:8" ht="36">
      <c r="A427" s="8" t="s">
        <v>193</v>
      </c>
      <c r="B427" s="58" t="s">
        <v>180</v>
      </c>
      <c r="C427" s="41" t="s">
        <v>409</v>
      </c>
      <c r="D427" s="24"/>
      <c r="E427" s="32" t="s">
        <v>410</v>
      </c>
      <c r="F427" s="59">
        <f t="shared" ref="F427:H428" si="64">F428</f>
        <v>59205.141000000003</v>
      </c>
      <c r="G427" s="59">
        <f t="shared" si="64"/>
        <v>59205.141000000003</v>
      </c>
      <c r="H427" s="59">
        <f t="shared" si="64"/>
        <v>59205.141000000003</v>
      </c>
    </row>
    <row r="428" spans="1:8" ht="48">
      <c r="A428" s="8" t="s">
        <v>193</v>
      </c>
      <c r="B428" s="58" t="s">
        <v>180</v>
      </c>
      <c r="C428" s="41" t="s">
        <v>409</v>
      </c>
      <c r="D428" s="38" t="s">
        <v>233</v>
      </c>
      <c r="E428" s="25" t="s">
        <v>234</v>
      </c>
      <c r="F428" s="59">
        <f t="shared" si="64"/>
        <v>59205.141000000003</v>
      </c>
      <c r="G428" s="59">
        <f t="shared" si="64"/>
        <v>59205.141000000003</v>
      </c>
      <c r="H428" s="59">
        <f t="shared" si="64"/>
        <v>59205.141000000003</v>
      </c>
    </row>
    <row r="429" spans="1:8" ht="84">
      <c r="A429" s="8" t="s">
        <v>193</v>
      </c>
      <c r="B429" s="58" t="s">
        <v>180</v>
      </c>
      <c r="C429" s="41" t="s">
        <v>409</v>
      </c>
      <c r="D429" s="7" t="s">
        <v>235</v>
      </c>
      <c r="E429" s="6" t="s">
        <v>236</v>
      </c>
      <c r="F429" s="59">
        <v>59205.141000000003</v>
      </c>
      <c r="G429" s="59">
        <v>59205.141000000003</v>
      </c>
      <c r="H429" s="59">
        <v>59205.141000000003</v>
      </c>
    </row>
    <row r="430" spans="1:8" ht="24">
      <c r="A430" s="8" t="s">
        <v>193</v>
      </c>
      <c r="B430" s="58" t="s">
        <v>180</v>
      </c>
      <c r="C430" s="41" t="s">
        <v>411</v>
      </c>
      <c r="D430" s="7"/>
      <c r="E430" s="32" t="s">
        <v>412</v>
      </c>
      <c r="F430" s="59">
        <f t="shared" ref="F430:H431" si="65">F431</f>
        <v>5984.5510000000004</v>
      </c>
      <c r="G430" s="59">
        <f t="shared" si="65"/>
        <v>2135.8980000000001</v>
      </c>
      <c r="H430" s="59">
        <f t="shared" si="65"/>
        <v>2135.8980000000001</v>
      </c>
    </row>
    <row r="431" spans="1:8" ht="36">
      <c r="A431" s="8" t="s">
        <v>193</v>
      </c>
      <c r="B431" s="58" t="s">
        <v>180</v>
      </c>
      <c r="C431" s="41" t="s">
        <v>411</v>
      </c>
      <c r="D431" s="24" t="s">
        <v>182</v>
      </c>
      <c r="E431" s="25" t="s">
        <v>183</v>
      </c>
      <c r="F431" s="59">
        <f t="shared" si="65"/>
        <v>5984.5510000000004</v>
      </c>
      <c r="G431" s="59">
        <f t="shared" si="65"/>
        <v>2135.8980000000001</v>
      </c>
      <c r="H431" s="59">
        <f t="shared" si="65"/>
        <v>2135.8980000000001</v>
      </c>
    </row>
    <row r="432" spans="1:8" ht="24">
      <c r="A432" s="8" t="s">
        <v>193</v>
      </c>
      <c r="B432" s="58" t="s">
        <v>180</v>
      </c>
      <c r="C432" s="41" t="s">
        <v>411</v>
      </c>
      <c r="D432" s="7" t="s">
        <v>184</v>
      </c>
      <c r="E432" s="99" t="s">
        <v>185</v>
      </c>
      <c r="F432" s="59">
        <v>5984.5510000000004</v>
      </c>
      <c r="G432" s="59">
        <v>2135.8980000000001</v>
      </c>
      <c r="H432" s="59">
        <v>2135.8980000000001</v>
      </c>
    </row>
    <row r="433" spans="1:8" ht="24">
      <c r="A433" s="8" t="s">
        <v>193</v>
      </c>
      <c r="B433" s="58" t="s">
        <v>180</v>
      </c>
      <c r="C433" s="41" t="s">
        <v>59</v>
      </c>
      <c r="D433" s="24"/>
      <c r="E433" s="32" t="s">
        <v>60</v>
      </c>
      <c r="F433" s="33">
        <f t="shared" ref="F433:H434" si="66">F434</f>
        <v>9527.1290000000008</v>
      </c>
      <c r="G433" s="33">
        <f t="shared" si="66"/>
        <v>9527.1290000000008</v>
      </c>
      <c r="H433" s="33">
        <f t="shared" si="66"/>
        <v>9527.1290000000008</v>
      </c>
    </row>
    <row r="434" spans="1:8" ht="48">
      <c r="A434" s="8" t="s">
        <v>193</v>
      </c>
      <c r="B434" s="58" t="s">
        <v>180</v>
      </c>
      <c r="C434" s="41" t="s">
        <v>59</v>
      </c>
      <c r="D434" s="38" t="s">
        <v>233</v>
      </c>
      <c r="E434" s="25" t="s">
        <v>234</v>
      </c>
      <c r="F434" s="33">
        <f t="shared" si="66"/>
        <v>9527.1290000000008</v>
      </c>
      <c r="G434" s="33">
        <f t="shared" si="66"/>
        <v>9527.1290000000008</v>
      </c>
      <c r="H434" s="33">
        <f t="shared" si="66"/>
        <v>9527.1290000000008</v>
      </c>
    </row>
    <row r="435" spans="1:8" ht="84">
      <c r="A435" s="8" t="s">
        <v>193</v>
      </c>
      <c r="B435" s="58" t="s">
        <v>180</v>
      </c>
      <c r="C435" s="41" t="s">
        <v>59</v>
      </c>
      <c r="D435" s="7" t="s">
        <v>235</v>
      </c>
      <c r="E435" s="6" t="s">
        <v>236</v>
      </c>
      <c r="F435" s="33">
        <v>9527.1290000000008</v>
      </c>
      <c r="G435" s="33">
        <v>9527.1290000000008</v>
      </c>
      <c r="H435" s="33">
        <v>9527.1290000000008</v>
      </c>
    </row>
    <row r="436" spans="1:8" ht="24">
      <c r="A436" s="8" t="s">
        <v>193</v>
      </c>
      <c r="B436" s="58" t="s">
        <v>180</v>
      </c>
      <c r="C436" s="41" t="s">
        <v>61</v>
      </c>
      <c r="D436" s="7"/>
      <c r="E436" s="32" t="s">
        <v>305</v>
      </c>
      <c r="F436" s="33">
        <f t="shared" ref="F436:H437" si="67">F437</f>
        <v>1692.7</v>
      </c>
      <c r="G436" s="33">
        <f t="shared" si="67"/>
        <v>0</v>
      </c>
      <c r="H436" s="33">
        <f t="shared" si="67"/>
        <v>0</v>
      </c>
    </row>
    <row r="437" spans="1:8" ht="36">
      <c r="A437" s="8" t="s">
        <v>193</v>
      </c>
      <c r="B437" s="58" t="s">
        <v>180</v>
      </c>
      <c r="C437" s="41" t="s">
        <v>61</v>
      </c>
      <c r="D437" s="24" t="s">
        <v>182</v>
      </c>
      <c r="E437" s="25" t="s">
        <v>183</v>
      </c>
      <c r="F437" s="33">
        <f t="shared" si="67"/>
        <v>1692.7</v>
      </c>
      <c r="G437" s="33">
        <f t="shared" si="67"/>
        <v>0</v>
      </c>
      <c r="H437" s="33">
        <f t="shared" si="67"/>
        <v>0</v>
      </c>
    </row>
    <row r="438" spans="1:8" ht="24">
      <c r="A438" s="8" t="s">
        <v>193</v>
      </c>
      <c r="B438" s="58" t="s">
        <v>180</v>
      </c>
      <c r="C438" s="41" t="s">
        <v>61</v>
      </c>
      <c r="D438" s="7" t="s">
        <v>184</v>
      </c>
      <c r="E438" s="99" t="s">
        <v>185</v>
      </c>
      <c r="F438" s="33">
        <v>1692.7</v>
      </c>
      <c r="G438" s="33">
        <v>0</v>
      </c>
      <c r="H438" s="33">
        <v>0</v>
      </c>
    </row>
    <row r="439" spans="1:8" ht="48">
      <c r="A439" s="8" t="s">
        <v>193</v>
      </c>
      <c r="B439" s="58" t="s">
        <v>180</v>
      </c>
      <c r="C439" s="60" t="s">
        <v>414</v>
      </c>
      <c r="D439" s="61"/>
      <c r="E439" s="32" t="s">
        <v>415</v>
      </c>
      <c r="F439" s="59">
        <f>F440+F443+F448+F451</f>
        <v>31270.347999999998</v>
      </c>
      <c r="G439" s="59">
        <f>G440+G443+G448+G451</f>
        <v>31279.347999999998</v>
      </c>
      <c r="H439" s="59">
        <f>H440+H443+H448+H451</f>
        <v>14540.348</v>
      </c>
    </row>
    <row r="440" spans="1:8" ht="24">
      <c r="A440" s="8" t="s">
        <v>193</v>
      </c>
      <c r="B440" s="58" t="s">
        <v>180</v>
      </c>
      <c r="C440" s="60" t="s">
        <v>416</v>
      </c>
      <c r="D440" s="61"/>
      <c r="E440" s="32" t="s">
        <v>417</v>
      </c>
      <c r="F440" s="59">
        <f t="shared" ref="F440:H441" si="68">F441</f>
        <v>1401</v>
      </c>
      <c r="G440" s="59">
        <f t="shared" si="68"/>
        <v>1401</v>
      </c>
      <c r="H440" s="59">
        <f t="shared" si="68"/>
        <v>1401</v>
      </c>
    </row>
    <row r="441" spans="1:8" ht="36">
      <c r="A441" s="8" t="s">
        <v>193</v>
      </c>
      <c r="B441" s="58" t="s">
        <v>180</v>
      </c>
      <c r="C441" s="60" t="s">
        <v>416</v>
      </c>
      <c r="D441" s="24" t="s">
        <v>182</v>
      </c>
      <c r="E441" s="25" t="s">
        <v>183</v>
      </c>
      <c r="F441" s="59">
        <f t="shared" si="68"/>
        <v>1401</v>
      </c>
      <c r="G441" s="59">
        <f t="shared" si="68"/>
        <v>1401</v>
      </c>
      <c r="H441" s="59">
        <f t="shared" si="68"/>
        <v>1401</v>
      </c>
    </row>
    <row r="442" spans="1:8" ht="24">
      <c r="A442" s="8" t="s">
        <v>193</v>
      </c>
      <c r="B442" s="58" t="s">
        <v>180</v>
      </c>
      <c r="C442" s="60" t="s">
        <v>416</v>
      </c>
      <c r="D442" s="7" t="s">
        <v>184</v>
      </c>
      <c r="E442" s="99" t="s">
        <v>185</v>
      </c>
      <c r="F442" s="59">
        <v>1401</v>
      </c>
      <c r="G442" s="59">
        <v>1401</v>
      </c>
      <c r="H442" s="59">
        <v>1401</v>
      </c>
    </row>
    <row r="443" spans="1:8" ht="24">
      <c r="A443" s="8" t="s">
        <v>193</v>
      </c>
      <c r="B443" s="58" t="s">
        <v>180</v>
      </c>
      <c r="C443" s="60" t="s">
        <v>418</v>
      </c>
      <c r="D443" s="61"/>
      <c r="E443" s="32" t="s">
        <v>419</v>
      </c>
      <c r="F443" s="59">
        <f>F444+F446</f>
        <v>22136.79</v>
      </c>
      <c r="G443" s="59">
        <f>G444+G446</f>
        <v>22145.79</v>
      </c>
      <c r="H443" s="59">
        <f>H444+H446</f>
        <v>5406.79</v>
      </c>
    </row>
    <row r="444" spans="1:8" ht="36">
      <c r="A444" s="8" t="s">
        <v>193</v>
      </c>
      <c r="B444" s="58" t="s">
        <v>180</v>
      </c>
      <c r="C444" s="60" t="s">
        <v>418</v>
      </c>
      <c r="D444" s="24" t="s">
        <v>182</v>
      </c>
      <c r="E444" s="25" t="s">
        <v>183</v>
      </c>
      <c r="F444" s="59">
        <f>F445</f>
        <v>21659.685000000001</v>
      </c>
      <c r="G444" s="59">
        <f>G445</f>
        <v>22145.79</v>
      </c>
      <c r="H444" s="59">
        <f>H445</f>
        <v>5406.79</v>
      </c>
    </row>
    <row r="445" spans="1:8" ht="24">
      <c r="A445" s="8" t="s">
        <v>193</v>
      </c>
      <c r="B445" s="58" t="s">
        <v>180</v>
      </c>
      <c r="C445" s="60" t="s">
        <v>418</v>
      </c>
      <c r="D445" s="7" t="s">
        <v>184</v>
      </c>
      <c r="E445" s="99" t="s">
        <v>185</v>
      </c>
      <c r="F445" s="59">
        <v>21659.685000000001</v>
      </c>
      <c r="G445" s="59">
        <v>22145.79</v>
      </c>
      <c r="H445" s="59">
        <v>5406.79</v>
      </c>
    </row>
    <row r="446" spans="1:8" ht="48">
      <c r="A446" s="8" t="s">
        <v>193</v>
      </c>
      <c r="B446" s="58" t="s">
        <v>180</v>
      </c>
      <c r="C446" s="60" t="s">
        <v>418</v>
      </c>
      <c r="D446" s="7">
        <v>600</v>
      </c>
      <c r="E446" s="25" t="s">
        <v>234</v>
      </c>
      <c r="F446" s="59">
        <f>F447</f>
        <v>477.10500000000002</v>
      </c>
      <c r="G446" s="59">
        <f>G447</f>
        <v>0</v>
      </c>
      <c r="H446" s="59">
        <f>H447</f>
        <v>0</v>
      </c>
    </row>
    <row r="447" spans="1:8" ht="84">
      <c r="A447" s="8" t="s">
        <v>193</v>
      </c>
      <c r="B447" s="58" t="s">
        <v>180</v>
      </c>
      <c r="C447" s="60" t="s">
        <v>418</v>
      </c>
      <c r="D447" s="7">
        <v>611</v>
      </c>
      <c r="E447" s="6" t="s">
        <v>236</v>
      </c>
      <c r="F447" s="59">
        <v>477.10500000000002</v>
      </c>
      <c r="G447" s="59">
        <v>0</v>
      </c>
      <c r="H447" s="59">
        <v>0</v>
      </c>
    </row>
    <row r="448" spans="1:8" ht="48">
      <c r="A448" s="8" t="s">
        <v>193</v>
      </c>
      <c r="B448" s="58" t="s">
        <v>180</v>
      </c>
      <c r="C448" s="60" t="s">
        <v>420</v>
      </c>
      <c r="D448" s="61"/>
      <c r="E448" s="32" t="s">
        <v>421</v>
      </c>
      <c r="F448" s="59">
        <f t="shared" ref="F448:H449" si="69">F449</f>
        <v>7170.6369999999997</v>
      </c>
      <c r="G448" s="59">
        <f t="shared" si="69"/>
        <v>7170.6369999999997</v>
      </c>
      <c r="H448" s="59">
        <f t="shared" si="69"/>
        <v>7170.6369999999997</v>
      </c>
    </row>
    <row r="449" spans="1:8" ht="36">
      <c r="A449" s="8" t="s">
        <v>193</v>
      </c>
      <c r="B449" s="58" t="s">
        <v>180</v>
      </c>
      <c r="C449" s="60" t="s">
        <v>420</v>
      </c>
      <c r="D449" s="24" t="s">
        <v>182</v>
      </c>
      <c r="E449" s="25" t="s">
        <v>183</v>
      </c>
      <c r="F449" s="59">
        <f t="shared" si="69"/>
        <v>7170.6369999999997</v>
      </c>
      <c r="G449" s="59">
        <f t="shared" si="69"/>
        <v>7170.6369999999997</v>
      </c>
      <c r="H449" s="59">
        <f t="shared" si="69"/>
        <v>7170.6369999999997</v>
      </c>
    </row>
    <row r="450" spans="1:8" ht="24">
      <c r="A450" s="8" t="s">
        <v>193</v>
      </c>
      <c r="B450" s="58" t="s">
        <v>180</v>
      </c>
      <c r="C450" s="60" t="s">
        <v>420</v>
      </c>
      <c r="D450" s="7" t="s">
        <v>184</v>
      </c>
      <c r="E450" s="99" t="s">
        <v>185</v>
      </c>
      <c r="F450" s="59">
        <v>7170.6369999999997</v>
      </c>
      <c r="G450" s="59">
        <v>7170.6369999999997</v>
      </c>
      <c r="H450" s="59">
        <v>7170.6369999999997</v>
      </c>
    </row>
    <row r="451" spans="1:8" ht="24">
      <c r="A451" s="8" t="s">
        <v>193</v>
      </c>
      <c r="B451" s="58" t="s">
        <v>180</v>
      </c>
      <c r="C451" s="60" t="s">
        <v>422</v>
      </c>
      <c r="D451" s="61"/>
      <c r="E451" s="32" t="s">
        <v>423</v>
      </c>
      <c r="F451" s="59">
        <f>F452+F454</f>
        <v>561.92100000000005</v>
      </c>
      <c r="G451" s="59">
        <f>G452+G454</f>
        <v>561.92100000000005</v>
      </c>
      <c r="H451" s="59">
        <f>H452+H454</f>
        <v>561.92100000000005</v>
      </c>
    </row>
    <row r="452" spans="1:8" ht="36">
      <c r="A452" s="8" t="s">
        <v>193</v>
      </c>
      <c r="B452" s="58" t="s">
        <v>180</v>
      </c>
      <c r="C452" s="60" t="s">
        <v>422</v>
      </c>
      <c r="D452" s="24" t="s">
        <v>182</v>
      </c>
      <c r="E452" s="25" t="s">
        <v>183</v>
      </c>
      <c r="F452" s="59">
        <f>F453</f>
        <v>331.92099999999999</v>
      </c>
      <c r="G452" s="59">
        <f>G453</f>
        <v>331.92099999999999</v>
      </c>
      <c r="H452" s="59">
        <f>H453</f>
        <v>331.92099999999999</v>
      </c>
    </row>
    <row r="453" spans="1:8" ht="24">
      <c r="A453" s="8" t="s">
        <v>193</v>
      </c>
      <c r="B453" s="58" t="s">
        <v>180</v>
      </c>
      <c r="C453" s="60" t="s">
        <v>422</v>
      </c>
      <c r="D453" s="7" t="s">
        <v>184</v>
      </c>
      <c r="E453" s="99" t="s">
        <v>185</v>
      </c>
      <c r="F453" s="59">
        <v>331.92099999999999</v>
      </c>
      <c r="G453" s="59">
        <v>331.92099999999999</v>
      </c>
      <c r="H453" s="59">
        <v>331.92099999999999</v>
      </c>
    </row>
    <row r="454" spans="1:8" ht="48">
      <c r="A454" s="8" t="s">
        <v>193</v>
      </c>
      <c r="B454" s="58" t="s">
        <v>180</v>
      </c>
      <c r="C454" s="60" t="s">
        <v>422</v>
      </c>
      <c r="D454" s="7">
        <v>600</v>
      </c>
      <c r="E454" s="25" t="s">
        <v>234</v>
      </c>
      <c r="F454" s="59">
        <f>F455</f>
        <v>230</v>
      </c>
      <c r="G454" s="59">
        <f>G455</f>
        <v>230</v>
      </c>
      <c r="H454" s="59">
        <f>H455</f>
        <v>230</v>
      </c>
    </row>
    <row r="455" spans="1:8" ht="84">
      <c r="A455" s="8" t="s">
        <v>193</v>
      </c>
      <c r="B455" s="58" t="s">
        <v>180</v>
      </c>
      <c r="C455" s="60" t="s">
        <v>422</v>
      </c>
      <c r="D455" s="7">
        <v>611</v>
      </c>
      <c r="E455" s="6" t="s">
        <v>236</v>
      </c>
      <c r="F455" s="59">
        <v>230</v>
      </c>
      <c r="G455" s="59">
        <v>230</v>
      </c>
      <c r="H455" s="59">
        <v>230</v>
      </c>
    </row>
    <row r="456" spans="1:8" ht="72">
      <c r="A456" s="8" t="s">
        <v>193</v>
      </c>
      <c r="B456" s="58" t="s">
        <v>180</v>
      </c>
      <c r="C456" s="60" t="s">
        <v>424</v>
      </c>
      <c r="D456" s="61"/>
      <c r="E456" s="32" t="s">
        <v>425</v>
      </c>
      <c r="F456" s="59">
        <f>F457</f>
        <v>61910.550999999999</v>
      </c>
      <c r="G456" s="59">
        <f>G457</f>
        <v>65910.551000000007</v>
      </c>
      <c r="H456" s="59">
        <f>H457</f>
        <v>66910.551000000007</v>
      </c>
    </row>
    <row r="457" spans="1:8" ht="36">
      <c r="A457" s="8" t="s">
        <v>193</v>
      </c>
      <c r="B457" s="58" t="s">
        <v>180</v>
      </c>
      <c r="C457" s="60" t="s">
        <v>426</v>
      </c>
      <c r="D457" s="61"/>
      <c r="E457" s="32" t="s">
        <v>427</v>
      </c>
      <c r="F457" s="59">
        <f>F458+F461</f>
        <v>61910.550999999999</v>
      </c>
      <c r="G457" s="59">
        <f>G458+G461</f>
        <v>65910.551000000007</v>
      </c>
      <c r="H457" s="59">
        <f>H458+H461</f>
        <v>66910.551000000007</v>
      </c>
    </row>
    <row r="458" spans="1:8" ht="36">
      <c r="A458" s="8" t="s">
        <v>193</v>
      </c>
      <c r="B458" s="58" t="s">
        <v>180</v>
      </c>
      <c r="C458" s="60" t="s">
        <v>426</v>
      </c>
      <c r="D458" s="24" t="s">
        <v>182</v>
      </c>
      <c r="E458" s="25" t="s">
        <v>183</v>
      </c>
      <c r="F458" s="59">
        <f>F459+F460</f>
        <v>43734.173999999999</v>
      </c>
      <c r="G458" s="59">
        <f>G459+G460</f>
        <v>45734.173999999999</v>
      </c>
      <c r="H458" s="59">
        <f>H459+H460</f>
        <v>46734.173999999999</v>
      </c>
    </row>
    <row r="459" spans="1:8" ht="24">
      <c r="A459" s="8" t="s">
        <v>193</v>
      </c>
      <c r="B459" s="58" t="s">
        <v>180</v>
      </c>
      <c r="C459" s="60" t="s">
        <v>426</v>
      </c>
      <c r="D459" s="7" t="s">
        <v>184</v>
      </c>
      <c r="E459" s="99" t="s">
        <v>185</v>
      </c>
      <c r="F459" s="59">
        <v>22691.749</v>
      </c>
      <c r="G459" s="59">
        <v>24691.749</v>
      </c>
      <c r="H459" s="59">
        <v>25691.749</v>
      </c>
    </row>
    <row r="460" spans="1:8">
      <c r="A460" s="8" t="s">
        <v>193</v>
      </c>
      <c r="B460" s="58" t="s">
        <v>180</v>
      </c>
      <c r="C460" s="60" t="s">
        <v>426</v>
      </c>
      <c r="D460" s="7">
        <v>247</v>
      </c>
      <c r="E460" s="6" t="s">
        <v>221</v>
      </c>
      <c r="F460" s="59">
        <v>21042.424999999999</v>
      </c>
      <c r="G460" s="59">
        <v>21042.424999999999</v>
      </c>
      <c r="H460" s="59">
        <v>21042.424999999999</v>
      </c>
    </row>
    <row r="461" spans="1:8" ht="48">
      <c r="A461" s="8" t="s">
        <v>193</v>
      </c>
      <c r="B461" s="58" t="s">
        <v>180</v>
      </c>
      <c r="C461" s="60" t="s">
        <v>426</v>
      </c>
      <c r="D461" s="7">
        <v>600</v>
      </c>
      <c r="E461" s="25" t="s">
        <v>234</v>
      </c>
      <c r="F461" s="59">
        <f>F462</f>
        <v>18176.377</v>
      </c>
      <c r="G461" s="59">
        <f>G462</f>
        <v>20176.377</v>
      </c>
      <c r="H461" s="59">
        <f>H462</f>
        <v>20176.377</v>
      </c>
    </row>
    <row r="462" spans="1:8" ht="84">
      <c r="A462" s="8" t="s">
        <v>193</v>
      </c>
      <c r="B462" s="58" t="s">
        <v>180</v>
      </c>
      <c r="C462" s="60" t="s">
        <v>426</v>
      </c>
      <c r="D462" s="7">
        <v>611</v>
      </c>
      <c r="E462" s="6" t="s">
        <v>236</v>
      </c>
      <c r="F462" s="59">
        <v>18176.377</v>
      </c>
      <c r="G462" s="59">
        <v>20176.377</v>
      </c>
      <c r="H462" s="59">
        <v>20176.377</v>
      </c>
    </row>
    <row r="463" spans="1:8" ht="36">
      <c r="A463" s="8" t="s">
        <v>193</v>
      </c>
      <c r="B463" s="58" t="s">
        <v>180</v>
      </c>
      <c r="C463" s="60" t="s">
        <v>99</v>
      </c>
      <c r="D463" s="61"/>
      <c r="E463" s="6" t="s">
        <v>98</v>
      </c>
      <c r="F463" s="59">
        <f>F464</f>
        <v>15035.546</v>
      </c>
      <c r="G463" s="59">
        <f t="shared" ref="G463:H465" si="70">G464</f>
        <v>0</v>
      </c>
      <c r="H463" s="59">
        <f t="shared" si="70"/>
        <v>0</v>
      </c>
    </row>
    <row r="464" spans="1:8" ht="60">
      <c r="A464" s="8" t="s">
        <v>193</v>
      </c>
      <c r="B464" s="58" t="s">
        <v>180</v>
      </c>
      <c r="C464" s="8" t="s">
        <v>101</v>
      </c>
      <c r="D464" s="28"/>
      <c r="E464" s="6" t="s">
        <v>19</v>
      </c>
      <c r="F464" s="22">
        <f>F465</f>
        <v>15035.546</v>
      </c>
      <c r="G464" s="22">
        <f t="shared" si="70"/>
        <v>0</v>
      </c>
      <c r="H464" s="22">
        <f t="shared" si="70"/>
        <v>0</v>
      </c>
    </row>
    <row r="465" spans="1:8" ht="36">
      <c r="A465" s="8" t="s">
        <v>193</v>
      </c>
      <c r="B465" s="58" t="s">
        <v>180</v>
      </c>
      <c r="C465" s="8" t="s">
        <v>101</v>
      </c>
      <c r="D465" s="24" t="s">
        <v>182</v>
      </c>
      <c r="E465" s="25" t="s">
        <v>183</v>
      </c>
      <c r="F465" s="54">
        <f>F466</f>
        <v>15035.546</v>
      </c>
      <c r="G465" s="54">
        <f t="shared" si="70"/>
        <v>0</v>
      </c>
      <c r="H465" s="54">
        <f t="shared" si="70"/>
        <v>0</v>
      </c>
    </row>
    <row r="466" spans="1:8" ht="24">
      <c r="A466" s="8" t="s">
        <v>193</v>
      </c>
      <c r="B466" s="58" t="s">
        <v>180</v>
      </c>
      <c r="C466" s="8" t="s">
        <v>101</v>
      </c>
      <c r="D466" s="7" t="s">
        <v>184</v>
      </c>
      <c r="E466" s="6" t="s">
        <v>185</v>
      </c>
      <c r="F466" s="54">
        <v>15035.546</v>
      </c>
      <c r="G466" s="55">
        <v>0</v>
      </c>
      <c r="H466" s="55">
        <v>0</v>
      </c>
    </row>
    <row r="467" spans="1:8" ht="48">
      <c r="A467" s="8" t="s">
        <v>193</v>
      </c>
      <c r="B467" s="58" t="s">
        <v>180</v>
      </c>
      <c r="C467" s="60" t="s">
        <v>428</v>
      </c>
      <c r="D467" s="61"/>
      <c r="E467" s="32" t="s">
        <v>429</v>
      </c>
      <c r="F467" s="59">
        <f>F468+F474</f>
        <v>17244.418000000001</v>
      </c>
      <c r="G467" s="59">
        <f>G468+G474</f>
        <v>19865.038</v>
      </c>
      <c r="H467" s="59">
        <f>H468+H474</f>
        <v>17621.806</v>
      </c>
    </row>
    <row r="468" spans="1:8" ht="48">
      <c r="A468" s="8" t="s">
        <v>193</v>
      </c>
      <c r="B468" s="58" t="s">
        <v>180</v>
      </c>
      <c r="C468" s="60" t="s">
        <v>430</v>
      </c>
      <c r="D468" s="61"/>
      <c r="E468" s="32" t="s">
        <v>431</v>
      </c>
      <c r="F468" s="59">
        <f>F469</f>
        <v>7621.8059999999996</v>
      </c>
      <c r="G468" s="59">
        <f>G469</f>
        <v>13621.806</v>
      </c>
      <c r="H468" s="59">
        <f>H469</f>
        <v>17621.806</v>
      </c>
    </row>
    <row r="469" spans="1:8" ht="36">
      <c r="A469" s="8" t="s">
        <v>193</v>
      </c>
      <c r="B469" s="58" t="s">
        <v>180</v>
      </c>
      <c r="C469" s="60" t="s">
        <v>432</v>
      </c>
      <c r="D469" s="61"/>
      <c r="E469" s="32" t="s">
        <v>433</v>
      </c>
      <c r="F469" s="59">
        <f>F470+F472</f>
        <v>7621.8059999999996</v>
      </c>
      <c r="G469" s="59">
        <f>G470+G472</f>
        <v>13621.806</v>
      </c>
      <c r="H469" s="59">
        <f>H470+H472</f>
        <v>17621.806</v>
      </c>
    </row>
    <row r="470" spans="1:8" ht="36">
      <c r="A470" s="8" t="s">
        <v>193</v>
      </c>
      <c r="B470" s="58" t="s">
        <v>180</v>
      </c>
      <c r="C470" s="60" t="s">
        <v>432</v>
      </c>
      <c r="D470" s="24" t="s">
        <v>182</v>
      </c>
      <c r="E470" s="25" t="s">
        <v>183</v>
      </c>
      <c r="F470" s="59">
        <f>F471</f>
        <v>4105.5829999999996</v>
      </c>
      <c r="G470" s="59">
        <f>G471</f>
        <v>6105.5829999999996</v>
      </c>
      <c r="H470" s="59">
        <f>H471</f>
        <v>8105.5829999999996</v>
      </c>
    </row>
    <row r="471" spans="1:8" ht="24">
      <c r="A471" s="8" t="s">
        <v>193</v>
      </c>
      <c r="B471" s="58" t="s">
        <v>180</v>
      </c>
      <c r="C471" s="60" t="s">
        <v>432</v>
      </c>
      <c r="D471" s="7" t="s">
        <v>184</v>
      </c>
      <c r="E471" s="99" t="s">
        <v>185</v>
      </c>
      <c r="F471" s="59">
        <v>4105.5829999999996</v>
      </c>
      <c r="G471" s="59">
        <v>6105.5829999999996</v>
      </c>
      <c r="H471" s="59">
        <v>8105.5829999999996</v>
      </c>
    </row>
    <row r="472" spans="1:8" ht="48">
      <c r="A472" s="8" t="s">
        <v>193</v>
      </c>
      <c r="B472" s="58" t="s">
        <v>180</v>
      </c>
      <c r="C472" s="60" t="s">
        <v>432</v>
      </c>
      <c r="D472" s="7">
        <v>600</v>
      </c>
      <c r="E472" s="25" t="s">
        <v>234</v>
      </c>
      <c r="F472" s="59">
        <f>F473</f>
        <v>3516.223</v>
      </c>
      <c r="G472" s="59">
        <f>G473</f>
        <v>7516.223</v>
      </c>
      <c r="H472" s="59">
        <f>H473</f>
        <v>9516.223</v>
      </c>
    </row>
    <row r="473" spans="1:8" ht="84">
      <c r="A473" s="8" t="s">
        <v>193</v>
      </c>
      <c r="B473" s="58" t="s">
        <v>180</v>
      </c>
      <c r="C473" s="60" t="s">
        <v>432</v>
      </c>
      <c r="D473" s="7">
        <v>611</v>
      </c>
      <c r="E473" s="6" t="s">
        <v>236</v>
      </c>
      <c r="F473" s="59">
        <v>3516.223</v>
      </c>
      <c r="G473" s="59">
        <v>7516.223</v>
      </c>
      <c r="H473" s="59">
        <v>9516.223</v>
      </c>
    </row>
    <row r="474" spans="1:8" ht="48">
      <c r="A474" s="8" t="s">
        <v>193</v>
      </c>
      <c r="B474" s="58" t="s">
        <v>180</v>
      </c>
      <c r="C474" s="62" t="s">
        <v>127</v>
      </c>
      <c r="D474" s="61"/>
      <c r="E474" s="32" t="s">
        <v>437</v>
      </c>
      <c r="F474" s="59">
        <f>F475+F478+F484+F481</f>
        <v>9622.612000000001</v>
      </c>
      <c r="G474" s="59">
        <f>G475+G478+G484+G481</f>
        <v>6243.232</v>
      </c>
      <c r="H474" s="59">
        <f>H475+H478+H484+H481</f>
        <v>0</v>
      </c>
    </row>
    <row r="475" spans="1:8" ht="36">
      <c r="A475" s="8" t="s">
        <v>193</v>
      </c>
      <c r="B475" s="58" t="s">
        <v>180</v>
      </c>
      <c r="C475" s="62" t="s">
        <v>108</v>
      </c>
      <c r="D475" s="61"/>
      <c r="E475" s="32" t="s">
        <v>438</v>
      </c>
      <c r="F475" s="59">
        <f t="shared" ref="F475:H476" si="71">F476</f>
        <v>120</v>
      </c>
      <c r="G475" s="59">
        <f t="shared" si="71"/>
        <v>0</v>
      </c>
      <c r="H475" s="59">
        <f t="shared" si="71"/>
        <v>0</v>
      </c>
    </row>
    <row r="476" spans="1:8" ht="36">
      <c r="A476" s="8" t="s">
        <v>193</v>
      </c>
      <c r="B476" s="58" t="s">
        <v>180</v>
      </c>
      <c r="C476" s="62" t="s">
        <v>108</v>
      </c>
      <c r="D476" s="24" t="s">
        <v>182</v>
      </c>
      <c r="E476" s="25" t="s">
        <v>183</v>
      </c>
      <c r="F476" s="59">
        <f t="shared" si="71"/>
        <v>120</v>
      </c>
      <c r="G476" s="59">
        <f t="shared" si="71"/>
        <v>0</v>
      </c>
      <c r="H476" s="59">
        <f t="shared" si="71"/>
        <v>0</v>
      </c>
    </row>
    <row r="477" spans="1:8" ht="24">
      <c r="A477" s="8" t="s">
        <v>193</v>
      </c>
      <c r="B477" s="58" t="s">
        <v>180</v>
      </c>
      <c r="C477" s="62" t="s">
        <v>108</v>
      </c>
      <c r="D477" s="7" t="s">
        <v>184</v>
      </c>
      <c r="E477" s="99" t="s">
        <v>185</v>
      </c>
      <c r="F477" s="59">
        <v>120</v>
      </c>
      <c r="G477" s="59">
        <v>0</v>
      </c>
      <c r="H477" s="59">
        <v>0</v>
      </c>
    </row>
    <row r="478" spans="1:8" ht="60">
      <c r="A478" s="8" t="s">
        <v>193</v>
      </c>
      <c r="B478" s="58" t="s">
        <v>180</v>
      </c>
      <c r="C478" s="60" t="s">
        <v>132</v>
      </c>
      <c r="D478" s="61"/>
      <c r="E478" s="99" t="s">
        <v>436</v>
      </c>
      <c r="F478" s="59">
        <f t="shared" ref="F478:H479" si="72">F479</f>
        <v>3259.38</v>
      </c>
      <c r="G478" s="59">
        <f t="shared" si="72"/>
        <v>0</v>
      </c>
      <c r="H478" s="59">
        <f t="shared" si="72"/>
        <v>0</v>
      </c>
    </row>
    <row r="479" spans="1:8" ht="36">
      <c r="A479" s="8" t="s">
        <v>193</v>
      </c>
      <c r="B479" s="58" t="s">
        <v>180</v>
      </c>
      <c r="C479" s="60" t="s">
        <v>132</v>
      </c>
      <c r="D479" s="24" t="s">
        <v>182</v>
      </c>
      <c r="E479" s="25" t="s">
        <v>183</v>
      </c>
      <c r="F479" s="59">
        <f t="shared" si="72"/>
        <v>3259.38</v>
      </c>
      <c r="G479" s="59">
        <f t="shared" si="72"/>
        <v>0</v>
      </c>
      <c r="H479" s="59">
        <f t="shared" si="72"/>
        <v>0</v>
      </c>
    </row>
    <row r="480" spans="1:8" ht="24">
      <c r="A480" s="8" t="s">
        <v>193</v>
      </c>
      <c r="B480" s="58" t="s">
        <v>180</v>
      </c>
      <c r="C480" s="60" t="s">
        <v>132</v>
      </c>
      <c r="D480" s="7" t="s">
        <v>184</v>
      </c>
      <c r="E480" s="99" t="s">
        <v>185</v>
      </c>
      <c r="F480" s="59">
        <v>3259.38</v>
      </c>
      <c r="G480" s="59">
        <v>0</v>
      </c>
      <c r="H480" s="59">
        <v>0</v>
      </c>
    </row>
    <row r="481" spans="1:8" ht="36">
      <c r="A481" s="8" t="s">
        <v>193</v>
      </c>
      <c r="B481" s="58" t="s">
        <v>180</v>
      </c>
      <c r="C481" s="60" t="s">
        <v>72</v>
      </c>
      <c r="D481" s="61"/>
      <c r="E481" s="99" t="s">
        <v>434</v>
      </c>
      <c r="F481" s="59">
        <f t="shared" ref="F481:H482" si="73">F482</f>
        <v>6180.8</v>
      </c>
      <c r="G481" s="59">
        <f t="shared" si="73"/>
        <v>6180.8</v>
      </c>
      <c r="H481" s="59">
        <f t="shared" si="73"/>
        <v>0</v>
      </c>
    </row>
    <row r="482" spans="1:8" ht="36">
      <c r="A482" s="8" t="s">
        <v>193</v>
      </c>
      <c r="B482" s="58" t="s">
        <v>180</v>
      </c>
      <c r="C482" s="60" t="s">
        <v>72</v>
      </c>
      <c r="D482" s="24" t="s">
        <v>182</v>
      </c>
      <c r="E482" s="25" t="s">
        <v>183</v>
      </c>
      <c r="F482" s="59">
        <f t="shared" si="73"/>
        <v>6180.8</v>
      </c>
      <c r="G482" s="59">
        <f t="shared" si="73"/>
        <v>6180.8</v>
      </c>
      <c r="H482" s="59">
        <f t="shared" si="73"/>
        <v>0</v>
      </c>
    </row>
    <row r="483" spans="1:8" ht="24">
      <c r="A483" s="8" t="s">
        <v>193</v>
      </c>
      <c r="B483" s="58" t="s">
        <v>180</v>
      </c>
      <c r="C483" s="60" t="s">
        <v>72</v>
      </c>
      <c r="D483" s="7" t="s">
        <v>184</v>
      </c>
      <c r="E483" s="99" t="s">
        <v>185</v>
      </c>
      <c r="F483" s="59">
        <v>6180.8</v>
      </c>
      <c r="G483" s="59">
        <v>6180.8</v>
      </c>
      <c r="H483" s="59">
        <v>0</v>
      </c>
    </row>
    <row r="484" spans="1:8" ht="48">
      <c r="A484" s="8" t="s">
        <v>193</v>
      </c>
      <c r="B484" s="58" t="s">
        <v>180</v>
      </c>
      <c r="C484" s="60" t="s">
        <v>102</v>
      </c>
      <c r="D484" s="61"/>
      <c r="E484" s="99" t="s">
        <v>435</v>
      </c>
      <c r="F484" s="59">
        <f t="shared" ref="F484:H485" si="74">F485</f>
        <v>62.432000000000002</v>
      </c>
      <c r="G484" s="59">
        <f t="shared" si="74"/>
        <v>62.432000000000002</v>
      </c>
      <c r="H484" s="59">
        <f t="shared" si="74"/>
        <v>0</v>
      </c>
    </row>
    <row r="485" spans="1:8" ht="36">
      <c r="A485" s="8" t="s">
        <v>193</v>
      </c>
      <c r="B485" s="58" t="s">
        <v>180</v>
      </c>
      <c r="C485" s="60" t="s">
        <v>102</v>
      </c>
      <c r="D485" s="24" t="s">
        <v>182</v>
      </c>
      <c r="E485" s="25" t="s">
        <v>183</v>
      </c>
      <c r="F485" s="59">
        <f t="shared" si="74"/>
        <v>62.432000000000002</v>
      </c>
      <c r="G485" s="59">
        <f t="shared" si="74"/>
        <v>62.432000000000002</v>
      </c>
      <c r="H485" s="59">
        <f t="shared" si="74"/>
        <v>0</v>
      </c>
    </row>
    <row r="486" spans="1:8" ht="24">
      <c r="A486" s="8" t="s">
        <v>193</v>
      </c>
      <c r="B486" s="58" t="s">
        <v>180</v>
      </c>
      <c r="C486" s="60" t="s">
        <v>102</v>
      </c>
      <c r="D486" s="7" t="s">
        <v>184</v>
      </c>
      <c r="E486" s="99" t="s">
        <v>185</v>
      </c>
      <c r="F486" s="59">
        <v>62.432000000000002</v>
      </c>
      <c r="G486" s="59">
        <v>62.432000000000002</v>
      </c>
      <c r="H486" s="59">
        <v>0</v>
      </c>
    </row>
    <row r="487" spans="1:8">
      <c r="A487" s="8" t="s">
        <v>193</v>
      </c>
      <c r="B487" s="58" t="s">
        <v>180</v>
      </c>
      <c r="C487" s="29" t="s">
        <v>249</v>
      </c>
      <c r="D487" s="61"/>
      <c r="E487" s="32" t="s">
        <v>164</v>
      </c>
      <c r="F487" s="54">
        <f t="shared" ref="F487:H488" si="75">F488</f>
        <v>63294.095000000001</v>
      </c>
      <c r="G487" s="54">
        <f t="shared" si="75"/>
        <v>63213.673999999999</v>
      </c>
      <c r="H487" s="54">
        <f t="shared" si="75"/>
        <v>63213.673999999999</v>
      </c>
    </row>
    <row r="488" spans="1:8" ht="36">
      <c r="A488" s="8" t="s">
        <v>193</v>
      </c>
      <c r="B488" s="58" t="s">
        <v>180</v>
      </c>
      <c r="C488" s="60" t="s">
        <v>250</v>
      </c>
      <c r="D488" s="61"/>
      <c r="E488" s="32" t="s">
        <v>166</v>
      </c>
      <c r="F488" s="54">
        <f t="shared" si="75"/>
        <v>63294.095000000001</v>
      </c>
      <c r="G488" s="54">
        <f t="shared" si="75"/>
        <v>63213.673999999999</v>
      </c>
      <c r="H488" s="54">
        <f t="shared" si="75"/>
        <v>63213.673999999999</v>
      </c>
    </row>
    <row r="489" spans="1:8" ht="36">
      <c r="A489" s="8" t="s">
        <v>193</v>
      </c>
      <c r="B489" s="58" t="s">
        <v>180</v>
      </c>
      <c r="C489" s="60" t="s">
        <v>439</v>
      </c>
      <c r="D489" s="61"/>
      <c r="E489" s="32" t="s">
        <v>216</v>
      </c>
      <c r="F489" s="54">
        <f>F490+F493+F496</f>
        <v>63294.095000000001</v>
      </c>
      <c r="G489" s="54">
        <f>G490+G493+G496</f>
        <v>63213.673999999999</v>
      </c>
      <c r="H489" s="54">
        <f>H490+H493+H496</f>
        <v>63213.673999999999</v>
      </c>
    </row>
    <row r="490" spans="1:8" ht="96">
      <c r="A490" s="8" t="s">
        <v>193</v>
      </c>
      <c r="B490" s="58" t="s">
        <v>180</v>
      </c>
      <c r="C490" s="60" t="s">
        <v>439</v>
      </c>
      <c r="D490" s="24" t="s">
        <v>169</v>
      </c>
      <c r="E490" s="25" t="s">
        <v>170</v>
      </c>
      <c r="F490" s="54">
        <f>F491+F492</f>
        <v>54968.669000000002</v>
      </c>
      <c r="G490" s="54">
        <f>G491+G492</f>
        <v>54968.669000000002</v>
      </c>
      <c r="H490" s="54">
        <f>H491+H492</f>
        <v>54968.669000000002</v>
      </c>
    </row>
    <row r="491" spans="1:8">
      <c r="A491" s="8" t="s">
        <v>193</v>
      </c>
      <c r="B491" s="58" t="s">
        <v>180</v>
      </c>
      <c r="C491" s="60" t="s">
        <v>439</v>
      </c>
      <c r="D491" s="26" t="s">
        <v>217</v>
      </c>
      <c r="E491" s="27" t="s">
        <v>218</v>
      </c>
      <c r="F491" s="54">
        <v>42218.64</v>
      </c>
      <c r="G491" s="54">
        <v>42218.64</v>
      </c>
      <c r="H491" s="54">
        <v>42218.64</v>
      </c>
    </row>
    <row r="492" spans="1:8" ht="60">
      <c r="A492" s="8" t="s">
        <v>193</v>
      </c>
      <c r="B492" s="58" t="s">
        <v>180</v>
      </c>
      <c r="C492" s="60" t="s">
        <v>439</v>
      </c>
      <c r="D492" s="26">
        <v>119</v>
      </c>
      <c r="E492" s="27" t="s">
        <v>220</v>
      </c>
      <c r="F492" s="54">
        <v>12750.029</v>
      </c>
      <c r="G492" s="54">
        <v>12750.029</v>
      </c>
      <c r="H492" s="54">
        <v>12750.029</v>
      </c>
    </row>
    <row r="493" spans="1:8" ht="36">
      <c r="A493" s="8" t="s">
        <v>193</v>
      </c>
      <c r="B493" s="58" t="s">
        <v>180</v>
      </c>
      <c r="C493" s="60" t="s">
        <v>439</v>
      </c>
      <c r="D493" s="24" t="s">
        <v>182</v>
      </c>
      <c r="E493" s="25" t="s">
        <v>183</v>
      </c>
      <c r="F493" s="54">
        <f>F494+F495</f>
        <v>7870.2739999999994</v>
      </c>
      <c r="G493" s="54">
        <f>G494+G495</f>
        <v>7789.8529999999992</v>
      </c>
      <c r="H493" s="54">
        <f>H494+H495</f>
        <v>7789.8529999999992</v>
      </c>
    </row>
    <row r="494" spans="1:8" ht="24">
      <c r="A494" s="8" t="s">
        <v>193</v>
      </c>
      <c r="B494" s="58" t="s">
        <v>180</v>
      </c>
      <c r="C494" s="60" t="s">
        <v>439</v>
      </c>
      <c r="D494" s="7" t="s">
        <v>184</v>
      </c>
      <c r="E494" s="99" t="s">
        <v>185</v>
      </c>
      <c r="F494" s="54">
        <v>6103.4769999999999</v>
      </c>
      <c r="G494" s="54">
        <v>6023.0559999999996</v>
      </c>
      <c r="H494" s="54">
        <v>6023.0559999999996</v>
      </c>
    </row>
    <row r="495" spans="1:8">
      <c r="A495" s="8" t="s">
        <v>193</v>
      </c>
      <c r="B495" s="58" t="s">
        <v>180</v>
      </c>
      <c r="C495" s="60" t="s">
        <v>439</v>
      </c>
      <c r="D495" s="7">
        <v>247</v>
      </c>
      <c r="E495" s="6" t="s">
        <v>221</v>
      </c>
      <c r="F495" s="54">
        <v>1766.797</v>
      </c>
      <c r="G495" s="54">
        <v>1766.797</v>
      </c>
      <c r="H495" s="54">
        <v>1766.797</v>
      </c>
    </row>
    <row r="496" spans="1:8">
      <c r="A496" s="8" t="s">
        <v>193</v>
      </c>
      <c r="B496" s="58" t="s">
        <v>180</v>
      </c>
      <c r="C496" s="60" t="s">
        <v>439</v>
      </c>
      <c r="D496" s="7" t="s">
        <v>222</v>
      </c>
      <c r="E496" s="6" t="s">
        <v>208</v>
      </c>
      <c r="F496" s="54">
        <f>F497+F498</f>
        <v>455.15200000000004</v>
      </c>
      <c r="G496" s="54">
        <f>G497+G498</f>
        <v>455.15200000000004</v>
      </c>
      <c r="H496" s="54">
        <f>H497+H498</f>
        <v>455.15200000000004</v>
      </c>
    </row>
    <row r="497" spans="1:8" ht="24">
      <c r="A497" s="8" t="s">
        <v>193</v>
      </c>
      <c r="B497" s="58" t="s">
        <v>180</v>
      </c>
      <c r="C497" s="60" t="s">
        <v>439</v>
      </c>
      <c r="D497" s="7">
        <v>851</v>
      </c>
      <c r="E497" s="6" t="s">
        <v>440</v>
      </c>
      <c r="F497" s="54">
        <v>410.32100000000003</v>
      </c>
      <c r="G497" s="54">
        <v>410.32100000000003</v>
      </c>
      <c r="H497" s="54">
        <v>410.32100000000003</v>
      </c>
    </row>
    <row r="498" spans="1:8">
      <c r="A498" s="8" t="s">
        <v>193</v>
      </c>
      <c r="B498" s="58" t="s">
        <v>180</v>
      </c>
      <c r="C498" s="60" t="s">
        <v>439</v>
      </c>
      <c r="D498" s="7" t="s">
        <v>223</v>
      </c>
      <c r="E498" s="27" t="s">
        <v>224</v>
      </c>
      <c r="F498" s="54">
        <v>44.831000000000003</v>
      </c>
      <c r="G498" s="54">
        <v>44.831000000000003</v>
      </c>
      <c r="H498" s="54">
        <v>44.831000000000003</v>
      </c>
    </row>
    <row r="499" spans="1:8" ht="36">
      <c r="A499" s="15" t="s">
        <v>193</v>
      </c>
      <c r="B499" s="15" t="s">
        <v>193</v>
      </c>
      <c r="C499" s="63"/>
      <c r="D499" s="64"/>
      <c r="E499" s="65" t="s">
        <v>441</v>
      </c>
      <c r="F499" s="66">
        <f t="shared" ref="F499:H501" si="76">F500</f>
        <v>28990.754999999997</v>
      </c>
      <c r="G499" s="66">
        <f t="shared" si="76"/>
        <v>28990.754999999997</v>
      </c>
      <c r="H499" s="66">
        <f t="shared" si="76"/>
        <v>28990.754999999997</v>
      </c>
    </row>
    <row r="500" spans="1:8" ht="60">
      <c r="A500" s="8" t="s">
        <v>193</v>
      </c>
      <c r="B500" s="16" t="s">
        <v>193</v>
      </c>
      <c r="C500" s="39" t="s">
        <v>356</v>
      </c>
      <c r="D500" s="19"/>
      <c r="E500" s="20" t="s">
        <v>442</v>
      </c>
      <c r="F500" s="67">
        <f t="shared" si="76"/>
        <v>28990.754999999997</v>
      </c>
      <c r="G500" s="67">
        <f t="shared" si="76"/>
        <v>28990.754999999997</v>
      </c>
      <c r="H500" s="67">
        <f t="shared" si="76"/>
        <v>28990.754999999997</v>
      </c>
    </row>
    <row r="501" spans="1:8">
      <c r="A501" s="8" t="s">
        <v>193</v>
      </c>
      <c r="B501" s="8" t="s">
        <v>193</v>
      </c>
      <c r="C501" s="8" t="s">
        <v>443</v>
      </c>
      <c r="D501" s="7"/>
      <c r="E501" s="6" t="s">
        <v>164</v>
      </c>
      <c r="F501" s="54">
        <f t="shared" si="76"/>
        <v>28990.754999999997</v>
      </c>
      <c r="G501" s="54">
        <f t="shared" si="76"/>
        <v>28990.754999999997</v>
      </c>
      <c r="H501" s="54">
        <f t="shared" si="76"/>
        <v>28990.754999999997</v>
      </c>
    </row>
    <row r="502" spans="1:8" ht="36">
      <c r="A502" s="8" t="s">
        <v>193</v>
      </c>
      <c r="B502" s="8" t="s">
        <v>193</v>
      </c>
      <c r="C502" s="29" t="s">
        <v>444</v>
      </c>
      <c r="D502" s="7"/>
      <c r="E502" s="6" t="s">
        <v>166</v>
      </c>
      <c r="F502" s="54">
        <f>F503+F510+F514</f>
        <v>28990.754999999997</v>
      </c>
      <c r="G502" s="54">
        <f>G503+G510+G514</f>
        <v>28990.754999999997</v>
      </c>
      <c r="H502" s="54">
        <f>H503+H510+H514</f>
        <v>28990.754999999997</v>
      </c>
    </row>
    <row r="503" spans="1:8" ht="60">
      <c r="A503" s="8" t="s">
        <v>193</v>
      </c>
      <c r="B503" s="8" t="s">
        <v>193</v>
      </c>
      <c r="C503" s="23" t="s">
        <v>445</v>
      </c>
      <c r="D503" s="7"/>
      <c r="E503" s="6" t="s">
        <v>252</v>
      </c>
      <c r="F503" s="54">
        <f>F504+F508</f>
        <v>11248.974</v>
      </c>
      <c r="G503" s="54">
        <f>G504+G508</f>
        <v>11248.974</v>
      </c>
      <c r="H503" s="54">
        <f>H504+H508</f>
        <v>11248.974</v>
      </c>
    </row>
    <row r="504" spans="1:8" ht="96">
      <c r="A504" s="8" t="s">
        <v>193</v>
      </c>
      <c r="B504" s="8" t="s">
        <v>193</v>
      </c>
      <c r="C504" s="29" t="s">
        <v>445</v>
      </c>
      <c r="D504" s="24" t="s">
        <v>169</v>
      </c>
      <c r="E504" s="25" t="s">
        <v>170</v>
      </c>
      <c r="F504" s="54">
        <f>F505+F506+F507</f>
        <v>10943.710000000001</v>
      </c>
      <c r="G504" s="54">
        <f>G505+G506+G507</f>
        <v>10943.710000000001</v>
      </c>
      <c r="H504" s="54">
        <f>H505+H506+H507</f>
        <v>10943.710000000001</v>
      </c>
    </row>
    <row r="505" spans="1:8" ht="36">
      <c r="A505" s="8" t="s">
        <v>193</v>
      </c>
      <c r="B505" s="8" t="s">
        <v>193</v>
      </c>
      <c r="C505" s="29" t="s">
        <v>445</v>
      </c>
      <c r="D505" s="26" t="s">
        <v>171</v>
      </c>
      <c r="E505" s="27" t="s">
        <v>172</v>
      </c>
      <c r="F505" s="54">
        <v>6605.3069999999998</v>
      </c>
      <c r="G505" s="54">
        <v>6605.3069999999998</v>
      </c>
      <c r="H505" s="54">
        <v>6605.3069999999998</v>
      </c>
    </row>
    <row r="506" spans="1:8" ht="60">
      <c r="A506" s="8" t="s">
        <v>193</v>
      </c>
      <c r="B506" s="8" t="s">
        <v>193</v>
      </c>
      <c r="C506" s="29" t="s">
        <v>445</v>
      </c>
      <c r="D506" s="26" t="s">
        <v>173</v>
      </c>
      <c r="E506" s="27" t="s">
        <v>174</v>
      </c>
      <c r="F506" s="54">
        <v>1800</v>
      </c>
      <c r="G506" s="54">
        <v>1800</v>
      </c>
      <c r="H506" s="54">
        <v>1800</v>
      </c>
    </row>
    <row r="507" spans="1:8" ht="72">
      <c r="A507" s="8" t="s">
        <v>193</v>
      </c>
      <c r="B507" s="8" t="s">
        <v>193</v>
      </c>
      <c r="C507" s="29" t="s">
        <v>445</v>
      </c>
      <c r="D507" s="26">
        <v>129</v>
      </c>
      <c r="E507" s="27" t="s">
        <v>175</v>
      </c>
      <c r="F507" s="54">
        <v>2538.4029999999998</v>
      </c>
      <c r="G507" s="54">
        <v>2538.4029999999998</v>
      </c>
      <c r="H507" s="54">
        <v>2538.4029999999998</v>
      </c>
    </row>
    <row r="508" spans="1:8" ht="36">
      <c r="A508" s="8" t="s">
        <v>193</v>
      </c>
      <c r="B508" s="8" t="s">
        <v>193</v>
      </c>
      <c r="C508" s="29" t="s">
        <v>445</v>
      </c>
      <c r="D508" s="24" t="s">
        <v>182</v>
      </c>
      <c r="E508" s="25" t="s">
        <v>183</v>
      </c>
      <c r="F508" s="22">
        <f>F509</f>
        <v>305.26400000000001</v>
      </c>
      <c r="G508" s="22">
        <f>G509</f>
        <v>305.26400000000001</v>
      </c>
      <c r="H508" s="22">
        <f>H509</f>
        <v>305.26400000000001</v>
      </c>
    </row>
    <row r="509" spans="1:8" ht="24">
      <c r="A509" s="8" t="s">
        <v>193</v>
      </c>
      <c r="B509" s="8" t="s">
        <v>193</v>
      </c>
      <c r="C509" s="29" t="s">
        <v>445</v>
      </c>
      <c r="D509" s="7" t="s">
        <v>184</v>
      </c>
      <c r="E509" s="6" t="s">
        <v>185</v>
      </c>
      <c r="F509" s="22">
        <v>305.26400000000001</v>
      </c>
      <c r="G509" s="22">
        <v>305.26400000000001</v>
      </c>
      <c r="H509" s="22">
        <v>305.26400000000001</v>
      </c>
    </row>
    <row r="510" spans="1:8" ht="60">
      <c r="A510" s="8" t="s">
        <v>193</v>
      </c>
      <c r="B510" s="8" t="s">
        <v>193</v>
      </c>
      <c r="C510" s="29" t="s">
        <v>446</v>
      </c>
      <c r="D510" s="26"/>
      <c r="E510" s="27" t="s">
        <v>192</v>
      </c>
      <c r="F510" s="54">
        <f>F511</f>
        <v>8436.9599999999991</v>
      </c>
      <c r="G510" s="54">
        <f>G511</f>
        <v>8436.9599999999991</v>
      </c>
      <c r="H510" s="54">
        <f>H511</f>
        <v>8436.9599999999991</v>
      </c>
    </row>
    <row r="511" spans="1:8" ht="96">
      <c r="A511" s="8" t="s">
        <v>193</v>
      </c>
      <c r="B511" s="8" t="s">
        <v>193</v>
      </c>
      <c r="C511" s="29" t="s">
        <v>446</v>
      </c>
      <c r="D511" s="24" t="s">
        <v>169</v>
      </c>
      <c r="E511" s="25" t="s">
        <v>170</v>
      </c>
      <c r="F511" s="54">
        <f>F512+F513</f>
        <v>8436.9599999999991</v>
      </c>
      <c r="G511" s="54">
        <f>G512+G513</f>
        <v>8436.9599999999991</v>
      </c>
      <c r="H511" s="54">
        <f>H512+H513</f>
        <v>8436.9599999999991</v>
      </c>
    </row>
    <row r="512" spans="1:8" ht="36">
      <c r="A512" s="8" t="s">
        <v>193</v>
      </c>
      <c r="B512" s="8" t="s">
        <v>193</v>
      </c>
      <c r="C512" s="29" t="s">
        <v>446</v>
      </c>
      <c r="D512" s="26" t="s">
        <v>171</v>
      </c>
      <c r="E512" s="27" t="s">
        <v>172</v>
      </c>
      <c r="F512" s="54">
        <v>6480</v>
      </c>
      <c r="G512" s="54">
        <v>6480</v>
      </c>
      <c r="H512" s="54">
        <v>6480</v>
      </c>
    </row>
    <row r="513" spans="1:8" ht="72">
      <c r="A513" s="8" t="s">
        <v>193</v>
      </c>
      <c r="B513" s="8" t="s">
        <v>193</v>
      </c>
      <c r="C513" s="29" t="s">
        <v>446</v>
      </c>
      <c r="D513" s="26">
        <v>129</v>
      </c>
      <c r="E513" s="27" t="s">
        <v>175</v>
      </c>
      <c r="F513" s="54">
        <v>1956.96</v>
      </c>
      <c r="G513" s="54">
        <v>1956.96</v>
      </c>
      <c r="H513" s="54">
        <v>1956.96</v>
      </c>
    </row>
    <row r="514" spans="1:8" ht="36">
      <c r="A514" s="8" t="s">
        <v>193</v>
      </c>
      <c r="B514" s="8" t="s">
        <v>193</v>
      </c>
      <c r="C514" s="29" t="s">
        <v>15</v>
      </c>
      <c r="D514" s="26"/>
      <c r="E514" s="32" t="s">
        <v>216</v>
      </c>
      <c r="F514" s="54">
        <f>F515+F518</f>
        <v>9304.8209999999981</v>
      </c>
      <c r="G514" s="54">
        <f>G515+G518</f>
        <v>9304.8209999999981</v>
      </c>
      <c r="H514" s="54">
        <f>H515+H518</f>
        <v>9304.8209999999981</v>
      </c>
    </row>
    <row r="515" spans="1:8" ht="96">
      <c r="A515" s="8" t="s">
        <v>193</v>
      </c>
      <c r="B515" s="8" t="s">
        <v>193</v>
      </c>
      <c r="C515" s="29" t="s">
        <v>15</v>
      </c>
      <c r="D515" s="24" t="s">
        <v>169</v>
      </c>
      <c r="E515" s="25" t="s">
        <v>170</v>
      </c>
      <c r="F515" s="54">
        <f>F516+F517</f>
        <v>9061.9409999999989</v>
      </c>
      <c r="G515" s="54">
        <f>G516+G517</f>
        <v>9061.9409999999989</v>
      </c>
      <c r="H515" s="54">
        <f>H516+H517</f>
        <v>9061.9409999999989</v>
      </c>
    </row>
    <row r="516" spans="1:8">
      <c r="A516" s="8" t="s">
        <v>193</v>
      </c>
      <c r="B516" s="8" t="s">
        <v>193</v>
      </c>
      <c r="C516" s="29" t="s">
        <v>15</v>
      </c>
      <c r="D516" s="26" t="s">
        <v>217</v>
      </c>
      <c r="E516" s="27" t="s">
        <v>218</v>
      </c>
      <c r="F516" s="54">
        <v>6960.0159999999996</v>
      </c>
      <c r="G516" s="54">
        <v>6960.0159999999996</v>
      </c>
      <c r="H516" s="54">
        <v>6960.0159999999996</v>
      </c>
    </row>
    <row r="517" spans="1:8" ht="60">
      <c r="A517" s="8" t="s">
        <v>193</v>
      </c>
      <c r="B517" s="8" t="s">
        <v>193</v>
      </c>
      <c r="C517" s="29" t="s">
        <v>15</v>
      </c>
      <c r="D517" s="26">
        <v>119</v>
      </c>
      <c r="E517" s="27" t="s">
        <v>220</v>
      </c>
      <c r="F517" s="54">
        <v>2101.9250000000002</v>
      </c>
      <c r="G517" s="54">
        <v>2101.9250000000002</v>
      </c>
      <c r="H517" s="54">
        <v>2101.9250000000002</v>
      </c>
    </row>
    <row r="518" spans="1:8" ht="36">
      <c r="A518" s="8" t="s">
        <v>193</v>
      </c>
      <c r="B518" s="8" t="s">
        <v>193</v>
      </c>
      <c r="C518" s="29" t="s">
        <v>15</v>
      </c>
      <c r="D518" s="24" t="s">
        <v>182</v>
      </c>
      <c r="E518" s="25" t="s">
        <v>183</v>
      </c>
      <c r="F518" s="22">
        <f>F519</f>
        <v>242.88</v>
      </c>
      <c r="G518" s="22">
        <f>G519</f>
        <v>242.88</v>
      </c>
      <c r="H518" s="22">
        <f>H519</f>
        <v>242.88</v>
      </c>
    </row>
    <row r="519" spans="1:8" ht="24">
      <c r="A519" s="8" t="s">
        <v>193</v>
      </c>
      <c r="B519" s="8" t="s">
        <v>193</v>
      </c>
      <c r="C519" s="29" t="s">
        <v>15</v>
      </c>
      <c r="D519" s="7" t="s">
        <v>184</v>
      </c>
      <c r="E519" s="6" t="s">
        <v>185</v>
      </c>
      <c r="F519" s="22">
        <v>242.88</v>
      </c>
      <c r="G519" s="22">
        <v>242.88</v>
      </c>
      <c r="H519" s="22">
        <v>242.88</v>
      </c>
    </row>
    <row r="520" spans="1:8">
      <c r="A520" s="11" t="s">
        <v>447</v>
      </c>
      <c r="B520" s="11" t="s">
        <v>157</v>
      </c>
      <c r="C520" s="45"/>
      <c r="D520" s="7"/>
      <c r="E520" s="12" t="s">
        <v>448</v>
      </c>
      <c r="F520" s="13">
        <f>F521+F563+F631+F670+F690+F716</f>
        <v>1987073.2120000003</v>
      </c>
      <c r="G520" s="13">
        <f>G521+G563+G631+G670+G690+G716</f>
        <v>1880596.851</v>
      </c>
      <c r="H520" s="13">
        <f>H521+H563+H631+H670+H690+H716</f>
        <v>1931758.0730000001</v>
      </c>
    </row>
    <row r="521" spans="1:8">
      <c r="A521" s="28" t="s">
        <v>447</v>
      </c>
      <c r="B521" s="28" t="s">
        <v>156</v>
      </c>
      <c r="C521" s="15"/>
      <c r="D521" s="28"/>
      <c r="E521" s="17" t="s">
        <v>661</v>
      </c>
      <c r="F521" s="18">
        <f t="shared" ref="F521:H522" si="77">F522</f>
        <v>740468.29099999997</v>
      </c>
      <c r="G521" s="18">
        <f t="shared" si="77"/>
        <v>707650.21900000004</v>
      </c>
      <c r="H521" s="18">
        <f t="shared" si="77"/>
        <v>731375.41899999999</v>
      </c>
    </row>
    <row r="522" spans="1:8" ht="48">
      <c r="A522" s="19" t="s">
        <v>447</v>
      </c>
      <c r="B522" s="19" t="s">
        <v>156</v>
      </c>
      <c r="C522" s="16" t="s">
        <v>450</v>
      </c>
      <c r="D522" s="19"/>
      <c r="E522" s="20" t="s">
        <v>451</v>
      </c>
      <c r="F522" s="21">
        <f t="shared" si="77"/>
        <v>740468.29099999997</v>
      </c>
      <c r="G522" s="21">
        <f t="shared" si="77"/>
        <v>707650.21900000004</v>
      </c>
      <c r="H522" s="21">
        <f t="shared" si="77"/>
        <v>731375.41899999999</v>
      </c>
    </row>
    <row r="523" spans="1:8" ht="24">
      <c r="A523" s="7" t="s">
        <v>447</v>
      </c>
      <c r="B523" s="7" t="s">
        <v>156</v>
      </c>
      <c r="C523" s="8" t="s">
        <v>662</v>
      </c>
      <c r="D523" s="7"/>
      <c r="E523" s="6" t="s">
        <v>663</v>
      </c>
      <c r="F523" s="22">
        <f>F524+F534+F538+F559</f>
        <v>740468.29099999997</v>
      </c>
      <c r="G523" s="22">
        <f>G524+G534+G538+G559</f>
        <v>707650.21900000004</v>
      </c>
      <c r="H523" s="22">
        <f>H524+H534+H538+H559</f>
        <v>731375.41899999999</v>
      </c>
    </row>
    <row r="524" spans="1:8" ht="60">
      <c r="A524" s="7" t="s">
        <v>447</v>
      </c>
      <c r="B524" s="7" t="s">
        <v>156</v>
      </c>
      <c r="C524" s="8" t="s">
        <v>664</v>
      </c>
      <c r="D524" s="7"/>
      <c r="E524" s="6" t="s">
        <v>665</v>
      </c>
      <c r="F524" s="22">
        <f>F525+F528+F531</f>
        <v>339131.12100000004</v>
      </c>
      <c r="G524" s="22">
        <f>G525+G528+G531</f>
        <v>310599.21899999998</v>
      </c>
      <c r="H524" s="22">
        <f>H525+H528+H531</f>
        <v>322599.21899999998</v>
      </c>
    </row>
    <row r="525" spans="1:8" ht="36">
      <c r="A525" s="7" t="s">
        <v>447</v>
      </c>
      <c r="B525" s="7" t="s">
        <v>156</v>
      </c>
      <c r="C525" s="8" t="s">
        <v>666</v>
      </c>
      <c r="D525" s="7"/>
      <c r="E525" s="6" t="s">
        <v>667</v>
      </c>
      <c r="F525" s="22">
        <f t="shared" ref="F525:H526" si="78">F526</f>
        <v>271708.09100000001</v>
      </c>
      <c r="G525" s="22">
        <f t="shared" si="78"/>
        <v>278599.21899999998</v>
      </c>
      <c r="H525" s="22">
        <f t="shared" si="78"/>
        <v>290599.21899999998</v>
      </c>
    </row>
    <row r="526" spans="1:8" ht="48">
      <c r="A526" s="7" t="s">
        <v>447</v>
      </c>
      <c r="B526" s="7" t="s">
        <v>156</v>
      </c>
      <c r="C526" s="8" t="s">
        <v>666</v>
      </c>
      <c r="D526" s="38" t="s">
        <v>233</v>
      </c>
      <c r="E526" s="25" t="s">
        <v>234</v>
      </c>
      <c r="F526" s="22">
        <f>F527</f>
        <v>271708.09100000001</v>
      </c>
      <c r="G526" s="22">
        <f t="shared" si="78"/>
        <v>278599.21899999998</v>
      </c>
      <c r="H526" s="22">
        <f t="shared" si="78"/>
        <v>290599.21899999998</v>
      </c>
    </row>
    <row r="527" spans="1:8" ht="84">
      <c r="A527" s="7" t="s">
        <v>447</v>
      </c>
      <c r="B527" s="7" t="s">
        <v>156</v>
      </c>
      <c r="C527" s="8" t="s">
        <v>666</v>
      </c>
      <c r="D527" s="7" t="s">
        <v>235</v>
      </c>
      <c r="E527" s="6" t="s">
        <v>236</v>
      </c>
      <c r="F527" s="22">
        <v>271708.09100000001</v>
      </c>
      <c r="G527" s="22">
        <v>278599.21899999998</v>
      </c>
      <c r="H527" s="22">
        <v>290599.21899999998</v>
      </c>
    </row>
    <row r="528" spans="1:8" ht="36">
      <c r="A528" s="7" t="s">
        <v>447</v>
      </c>
      <c r="B528" s="7" t="s">
        <v>156</v>
      </c>
      <c r="C528" s="8" t="s">
        <v>668</v>
      </c>
      <c r="D528" s="7"/>
      <c r="E528" s="6" t="s">
        <v>669</v>
      </c>
      <c r="F528" s="22">
        <f t="shared" ref="F528:H529" si="79">F529</f>
        <v>32000</v>
      </c>
      <c r="G528" s="22">
        <f t="shared" si="79"/>
        <v>32000</v>
      </c>
      <c r="H528" s="22">
        <f t="shared" si="79"/>
        <v>32000</v>
      </c>
    </row>
    <row r="529" spans="1:8" ht="48">
      <c r="A529" s="7" t="s">
        <v>447</v>
      </c>
      <c r="B529" s="7" t="s">
        <v>156</v>
      </c>
      <c r="C529" s="8" t="s">
        <v>668</v>
      </c>
      <c r="D529" s="38" t="s">
        <v>233</v>
      </c>
      <c r="E529" s="25" t="s">
        <v>234</v>
      </c>
      <c r="F529" s="22">
        <f t="shared" si="79"/>
        <v>32000</v>
      </c>
      <c r="G529" s="22">
        <f t="shared" si="79"/>
        <v>32000</v>
      </c>
      <c r="H529" s="22">
        <f t="shared" si="79"/>
        <v>32000</v>
      </c>
    </row>
    <row r="530" spans="1:8" ht="84">
      <c r="A530" s="7" t="s">
        <v>447</v>
      </c>
      <c r="B530" s="7" t="s">
        <v>156</v>
      </c>
      <c r="C530" s="8" t="s">
        <v>668</v>
      </c>
      <c r="D530" s="7" t="s">
        <v>463</v>
      </c>
      <c r="E530" s="6" t="s">
        <v>236</v>
      </c>
      <c r="F530" s="22">
        <v>32000</v>
      </c>
      <c r="G530" s="22">
        <v>32000</v>
      </c>
      <c r="H530" s="22">
        <v>32000</v>
      </c>
    </row>
    <row r="531" spans="1:8" ht="48">
      <c r="A531" s="7" t="s">
        <v>447</v>
      </c>
      <c r="B531" s="7" t="s">
        <v>156</v>
      </c>
      <c r="C531" s="8" t="s">
        <v>670</v>
      </c>
      <c r="D531" s="7"/>
      <c r="E531" s="6" t="s">
        <v>671</v>
      </c>
      <c r="F531" s="22">
        <f t="shared" ref="F531:H532" si="80">F532</f>
        <v>35423.03</v>
      </c>
      <c r="G531" s="22">
        <f t="shared" si="80"/>
        <v>0</v>
      </c>
      <c r="H531" s="22">
        <f t="shared" si="80"/>
        <v>0</v>
      </c>
    </row>
    <row r="532" spans="1:8" ht="48">
      <c r="A532" s="7" t="s">
        <v>447</v>
      </c>
      <c r="B532" s="7" t="s">
        <v>156</v>
      </c>
      <c r="C532" s="8" t="s">
        <v>670</v>
      </c>
      <c r="D532" s="38" t="s">
        <v>233</v>
      </c>
      <c r="E532" s="25" t="s">
        <v>234</v>
      </c>
      <c r="F532" s="22">
        <f t="shared" si="80"/>
        <v>35423.03</v>
      </c>
      <c r="G532" s="22">
        <f t="shared" si="80"/>
        <v>0</v>
      </c>
      <c r="H532" s="22">
        <f t="shared" si="80"/>
        <v>0</v>
      </c>
    </row>
    <row r="533" spans="1:8" ht="24">
      <c r="A533" s="7" t="s">
        <v>447</v>
      </c>
      <c r="B533" s="7" t="s">
        <v>156</v>
      </c>
      <c r="C533" s="8" t="s">
        <v>670</v>
      </c>
      <c r="D533" s="7">
        <v>612</v>
      </c>
      <c r="E533" s="6" t="s">
        <v>413</v>
      </c>
      <c r="F533" s="22">
        <v>35423.03</v>
      </c>
      <c r="G533" s="22">
        <v>0</v>
      </c>
      <c r="H533" s="22">
        <v>0</v>
      </c>
    </row>
    <row r="534" spans="1:8" ht="96">
      <c r="A534" s="7" t="s">
        <v>447</v>
      </c>
      <c r="B534" s="7" t="s">
        <v>156</v>
      </c>
      <c r="C534" s="8" t="s">
        <v>672</v>
      </c>
      <c r="D534" s="7"/>
      <c r="E534" s="6" t="s">
        <v>673</v>
      </c>
      <c r="F534" s="22">
        <f>F535</f>
        <v>352435.7</v>
      </c>
      <c r="G534" s="22">
        <f>G535</f>
        <v>353618</v>
      </c>
      <c r="H534" s="22">
        <f>H535</f>
        <v>355343.2</v>
      </c>
    </row>
    <row r="535" spans="1:8" ht="84">
      <c r="A535" s="7" t="s">
        <v>447</v>
      </c>
      <c r="B535" s="7" t="s">
        <v>156</v>
      </c>
      <c r="C535" s="8" t="s">
        <v>674</v>
      </c>
      <c r="D535" s="36"/>
      <c r="E535" s="37" t="s">
        <v>675</v>
      </c>
      <c r="F535" s="22">
        <f t="shared" ref="F535:H536" si="81">F536</f>
        <v>352435.7</v>
      </c>
      <c r="G535" s="22">
        <f t="shared" si="81"/>
        <v>353618</v>
      </c>
      <c r="H535" s="22">
        <f t="shared" si="81"/>
        <v>355343.2</v>
      </c>
    </row>
    <row r="536" spans="1:8" ht="48">
      <c r="A536" s="7" t="s">
        <v>447</v>
      </c>
      <c r="B536" s="7" t="s">
        <v>156</v>
      </c>
      <c r="C536" s="8" t="s">
        <v>674</v>
      </c>
      <c r="D536" s="38" t="s">
        <v>233</v>
      </c>
      <c r="E536" s="25" t="s">
        <v>234</v>
      </c>
      <c r="F536" s="22">
        <f>F537</f>
        <v>352435.7</v>
      </c>
      <c r="G536" s="22">
        <f t="shared" si="81"/>
        <v>353618</v>
      </c>
      <c r="H536" s="22">
        <f t="shared" si="81"/>
        <v>355343.2</v>
      </c>
    </row>
    <row r="537" spans="1:8" ht="84">
      <c r="A537" s="7" t="s">
        <v>447</v>
      </c>
      <c r="B537" s="7" t="s">
        <v>156</v>
      </c>
      <c r="C537" s="8" t="s">
        <v>674</v>
      </c>
      <c r="D537" s="7">
        <v>611</v>
      </c>
      <c r="E537" s="6" t="s">
        <v>236</v>
      </c>
      <c r="F537" s="22">
        <v>352435.7</v>
      </c>
      <c r="G537" s="22">
        <v>353618</v>
      </c>
      <c r="H537" s="22">
        <v>355343.2</v>
      </c>
    </row>
    <row r="538" spans="1:8" ht="72">
      <c r="A538" s="7" t="s">
        <v>447</v>
      </c>
      <c r="B538" s="7" t="s">
        <v>156</v>
      </c>
      <c r="C538" s="8" t="s">
        <v>676</v>
      </c>
      <c r="D538" s="7"/>
      <c r="E538" s="6" t="s">
        <v>677</v>
      </c>
      <c r="F538" s="22">
        <f>F539+F542+F551+F555+F545+F548</f>
        <v>47977.47</v>
      </c>
      <c r="G538" s="22">
        <f>G539+G542+G551+G555</f>
        <v>43433</v>
      </c>
      <c r="H538" s="22">
        <f>H539+H542+H551+H555</f>
        <v>53433</v>
      </c>
    </row>
    <row r="539" spans="1:8" ht="48">
      <c r="A539" s="7" t="s">
        <v>447</v>
      </c>
      <c r="B539" s="7" t="s">
        <v>156</v>
      </c>
      <c r="C539" s="8" t="s">
        <v>678</v>
      </c>
      <c r="D539" s="7"/>
      <c r="E539" s="6" t="s">
        <v>679</v>
      </c>
      <c r="F539" s="22">
        <f t="shared" ref="F539:H540" si="82">F540</f>
        <v>22845.77</v>
      </c>
      <c r="G539" s="22">
        <f t="shared" si="82"/>
        <v>43183</v>
      </c>
      <c r="H539" s="22">
        <f t="shared" si="82"/>
        <v>53183</v>
      </c>
    </row>
    <row r="540" spans="1:8" ht="48">
      <c r="A540" s="7" t="s">
        <v>447</v>
      </c>
      <c r="B540" s="7" t="s">
        <v>156</v>
      </c>
      <c r="C540" s="8" t="s">
        <v>678</v>
      </c>
      <c r="D540" s="38" t="s">
        <v>233</v>
      </c>
      <c r="E540" s="25" t="s">
        <v>234</v>
      </c>
      <c r="F540" s="22">
        <f t="shared" si="82"/>
        <v>22845.77</v>
      </c>
      <c r="G540" s="22">
        <f t="shared" si="82"/>
        <v>43183</v>
      </c>
      <c r="H540" s="22">
        <f t="shared" si="82"/>
        <v>53183</v>
      </c>
    </row>
    <row r="541" spans="1:8" ht="24">
      <c r="A541" s="7" t="s">
        <v>447</v>
      </c>
      <c r="B541" s="7" t="s">
        <v>156</v>
      </c>
      <c r="C541" s="8" t="s">
        <v>678</v>
      </c>
      <c r="D541" s="7">
        <v>612</v>
      </c>
      <c r="E541" s="6" t="s">
        <v>413</v>
      </c>
      <c r="F541" s="22">
        <v>22845.77</v>
      </c>
      <c r="G541" s="22">
        <v>43183</v>
      </c>
      <c r="H541" s="22">
        <v>53183</v>
      </c>
    </row>
    <row r="542" spans="1:8" ht="36">
      <c r="A542" s="7" t="s">
        <v>447</v>
      </c>
      <c r="B542" s="7" t="s">
        <v>156</v>
      </c>
      <c r="C542" s="8" t="s">
        <v>680</v>
      </c>
      <c r="D542" s="7"/>
      <c r="E542" s="6" t="s">
        <v>681</v>
      </c>
      <c r="F542" s="22">
        <f t="shared" ref="F542:H543" si="83">F543</f>
        <v>250</v>
      </c>
      <c r="G542" s="22">
        <f t="shared" si="83"/>
        <v>250</v>
      </c>
      <c r="H542" s="22">
        <f t="shared" si="83"/>
        <v>250</v>
      </c>
    </row>
    <row r="543" spans="1:8" ht="48">
      <c r="A543" s="7" t="s">
        <v>447</v>
      </c>
      <c r="B543" s="7" t="s">
        <v>156</v>
      </c>
      <c r="C543" s="8" t="s">
        <v>680</v>
      </c>
      <c r="D543" s="38" t="s">
        <v>233</v>
      </c>
      <c r="E543" s="25" t="s">
        <v>234</v>
      </c>
      <c r="F543" s="22">
        <f t="shared" si="83"/>
        <v>250</v>
      </c>
      <c r="G543" s="22">
        <f t="shared" si="83"/>
        <v>250</v>
      </c>
      <c r="H543" s="22">
        <f t="shared" si="83"/>
        <v>250</v>
      </c>
    </row>
    <row r="544" spans="1:8" ht="24">
      <c r="A544" s="7" t="s">
        <v>447</v>
      </c>
      <c r="B544" s="7" t="s">
        <v>156</v>
      </c>
      <c r="C544" s="8" t="s">
        <v>680</v>
      </c>
      <c r="D544" s="7">
        <v>612</v>
      </c>
      <c r="E544" s="6" t="s">
        <v>413</v>
      </c>
      <c r="F544" s="22">
        <v>250</v>
      </c>
      <c r="G544" s="22">
        <v>250</v>
      </c>
      <c r="H544" s="22">
        <v>250</v>
      </c>
    </row>
    <row r="545" spans="1:8" ht="48">
      <c r="A545" s="7" t="s">
        <v>447</v>
      </c>
      <c r="B545" s="7" t="s">
        <v>156</v>
      </c>
      <c r="C545" s="82" t="s">
        <v>682</v>
      </c>
      <c r="D545" s="7"/>
      <c r="E545" s="6" t="s">
        <v>683</v>
      </c>
      <c r="F545" s="22">
        <f t="shared" ref="F545:H546" si="84">F546</f>
        <v>30</v>
      </c>
      <c r="G545" s="22">
        <f t="shared" si="84"/>
        <v>0</v>
      </c>
      <c r="H545" s="22">
        <f t="shared" si="84"/>
        <v>0</v>
      </c>
    </row>
    <row r="546" spans="1:8" ht="48">
      <c r="A546" s="7" t="s">
        <v>447</v>
      </c>
      <c r="B546" s="7" t="s">
        <v>156</v>
      </c>
      <c r="C546" s="82" t="s">
        <v>682</v>
      </c>
      <c r="D546" s="38" t="s">
        <v>233</v>
      </c>
      <c r="E546" s="25" t="s">
        <v>234</v>
      </c>
      <c r="F546" s="22">
        <f t="shared" si="84"/>
        <v>30</v>
      </c>
      <c r="G546" s="22">
        <f t="shared" si="84"/>
        <v>0</v>
      </c>
      <c r="H546" s="22">
        <f t="shared" si="84"/>
        <v>0</v>
      </c>
    </row>
    <row r="547" spans="1:8" ht="24">
      <c r="A547" s="7" t="s">
        <v>447</v>
      </c>
      <c r="B547" s="7" t="s">
        <v>156</v>
      </c>
      <c r="C547" s="82" t="s">
        <v>682</v>
      </c>
      <c r="D547" s="7">
        <v>612</v>
      </c>
      <c r="E547" s="6" t="s">
        <v>413</v>
      </c>
      <c r="F547" s="22">
        <v>30</v>
      </c>
      <c r="G547" s="22">
        <v>0</v>
      </c>
      <c r="H547" s="22">
        <v>0</v>
      </c>
    </row>
    <row r="548" spans="1:8" ht="60">
      <c r="A548" s="7" t="s">
        <v>447</v>
      </c>
      <c r="B548" s="7" t="s">
        <v>156</v>
      </c>
      <c r="C548" s="82" t="s">
        <v>684</v>
      </c>
      <c r="D548" s="7"/>
      <c r="E548" s="6" t="s">
        <v>685</v>
      </c>
      <c r="F548" s="22">
        <f t="shared" ref="F548:H549" si="85">F549</f>
        <v>2970</v>
      </c>
      <c r="G548" s="22">
        <f t="shared" si="85"/>
        <v>0</v>
      </c>
      <c r="H548" s="22">
        <f t="shared" si="85"/>
        <v>0</v>
      </c>
    </row>
    <row r="549" spans="1:8" ht="48">
      <c r="A549" s="7" t="s">
        <v>447</v>
      </c>
      <c r="B549" s="7" t="s">
        <v>156</v>
      </c>
      <c r="C549" s="82" t="s">
        <v>684</v>
      </c>
      <c r="D549" s="38" t="s">
        <v>233</v>
      </c>
      <c r="E549" s="25" t="s">
        <v>234</v>
      </c>
      <c r="F549" s="22">
        <f t="shared" si="85"/>
        <v>2970</v>
      </c>
      <c r="G549" s="22">
        <f t="shared" si="85"/>
        <v>0</v>
      </c>
      <c r="H549" s="22">
        <f t="shared" si="85"/>
        <v>0</v>
      </c>
    </row>
    <row r="550" spans="1:8" ht="24">
      <c r="A550" s="7" t="s">
        <v>447</v>
      </c>
      <c r="B550" s="7" t="s">
        <v>156</v>
      </c>
      <c r="C550" s="82" t="s">
        <v>684</v>
      </c>
      <c r="D550" s="7">
        <v>612</v>
      </c>
      <c r="E550" s="6" t="s">
        <v>413</v>
      </c>
      <c r="F550" s="22">
        <v>2970</v>
      </c>
      <c r="G550" s="22">
        <v>0</v>
      </c>
      <c r="H550" s="22">
        <v>0</v>
      </c>
    </row>
    <row r="551" spans="1:8" ht="60">
      <c r="A551" s="7" t="s">
        <v>447</v>
      </c>
      <c r="B551" s="7" t="s">
        <v>156</v>
      </c>
      <c r="C551" s="82" t="s">
        <v>686</v>
      </c>
      <c r="D551" s="7"/>
      <c r="E551" s="6" t="s">
        <v>687</v>
      </c>
      <c r="F551" s="22">
        <f>F552</f>
        <v>17489.400000000001</v>
      </c>
      <c r="G551" s="22">
        <f>G552</f>
        <v>0</v>
      </c>
      <c r="H551" s="22">
        <f>H552</f>
        <v>0</v>
      </c>
    </row>
    <row r="552" spans="1:8" ht="36">
      <c r="A552" s="7" t="s">
        <v>447</v>
      </c>
      <c r="B552" s="7" t="s">
        <v>156</v>
      </c>
      <c r="C552" s="82" t="s">
        <v>686</v>
      </c>
      <c r="D552" s="24" t="s">
        <v>182</v>
      </c>
      <c r="E552" s="25" t="s">
        <v>183</v>
      </c>
      <c r="F552" s="22">
        <f>F554+F553</f>
        <v>17489.400000000001</v>
      </c>
      <c r="G552" s="22">
        <f>G554+G553</f>
        <v>0</v>
      </c>
      <c r="H552" s="22">
        <f>H554+H553</f>
        <v>0</v>
      </c>
    </row>
    <row r="553" spans="1:8" ht="48">
      <c r="A553" s="7" t="s">
        <v>447</v>
      </c>
      <c r="B553" s="7" t="s">
        <v>156</v>
      </c>
      <c r="C553" s="82" t="s">
        <v>686</v>
      </c>
      <c r="D553" s="7">
        <v>243</v>
      </c>
      <c r="E553" s="6" t="s">
        <v>383</v>
      </c>
      <c r="F553" s="22">
        <v>12830.7</v>
      </c>
      <c r="G553" s="22">
        <v>0</v>
      </c>
      <c r="H553" s="22">
        <v>0</v>
      </c>
    </row>
    <row r="554" spans="1:8" ht="24">
      <c r="A554" s="7" t="s">
        <v>447</v>
      </c>
      <c r="B554" s="7" t="s">
        <v>156</v>
      </c>
      <c r="C554" s="82" t="s">
        <v>686</v>
      </c>
      <c r="D554" s="7" t="s">
        <v>184</v>
      </c>
      <c r="E554" s="99" t="s">
        <v>185</v>
      </c>
      <c r="F554" s="22">
        <v>4658.7</v>
      </c>
      <c r="G554" s="22">
        <v>0</v>
      </c>
      <c r="H554" s="22">
        <v>0</v>
      </c>
    </row>
    <row r="555" spans="1:8" ht="48">
      <c r="A555" s="7" t="s">
        <v>447</v>
      </c>
      <c r="B555" s="7" t="s">
        <v>156</v>
      </c>
      <c r="C555" s="82" t="s">
        <v>688</v>
      </c>
      <c r="D555" s="7"/>
      <c r="E555" s="6" t="s">
        <v>689</v>
      </c>
      <c r="F555" s="22">
        <f>F556</f>
        <v>4392.2999999999993</v>
      </c>
      <c r="G555" s="22">
        <f>G556</f>
        <v>0</v>
      </c>
      <c r="H555" s="22">
        <f>H556</f>
        <v>0</v>
      </c>
    </row>
    <row r="556" spans="1:8" ht="36">
      <c r="A556" s="7" t="s">
        <v>447</v>
      </c>
      <c r="B556" s="7" t="s">
        <v>156</v>
      </c>
      <c r="C556" s="82" t="s">
        <v>688</v>
      </c>
      <c r="D556" s="24" t="s">
        <v>182</v>
      </c>
      <c r="E556" s="25" t="s">
        <v>183</v>
      </c>
      <c r="F556" s="22">
        <f>F558+F557</f>
        <v>4392.2999999999993</v>
      </c>
      <c r="G556" s="22">
        <f>G558+G557</f>
        <v>0</v>
      </c>
      <c r="H556" s="22">
        <f>H558+H557</f>
        <v>0</v>
      </c>
    </row>
    <row r="557" spans="1:8" ht="48">
      <c r="A557" s="7" t="s">
        <v>447</v>
      </c>
      <c r="B557" s="7" t="s">
        <v>156</v>
      </c>
      <c r="C557" s="82" t="s">
        <v>688</v>
      </c>
      <c r="D557" s="7">
        <v>243</v>
      </c>
      <c r="E557" s="6" t="s">
        <v>383</v>
      </c>
      <c r="F557" s="22">
        <v>3215.7</v>
      </c>
      <c r="G557" s="22">
        <v>0</v>
      </c>
      <c r="H557" s="22">
        <v>0</v>
      </c>
    </row>
    <row r="558" spans="1:8" ht="24">
      <c r="A558" s="7" t="s">
        <v>447</v>
      </c>
      <c r="B558" s="7" t="s">
        <v>156</v>
      </c>
      <c r="C558" s="82" t="s">
        <v>688</v>
      </c>
      <c r="D558" s="7" t="s">
        <v>184</v>
      </c>
      <c r="E558" s="99" t="s">
        <v>185</v>
      </c>
      <c r="F558" s="22">
        <v>1176.5999999999999</v>
      </c>
      <c r="G558" s="22">
        <v>0</v>
      </c>
      <c r="H558" s="22">
        <v>0</v>
      </c>
    </row>
    <row r="559" spans="1:8" ht="36">
      <c r="A559" s="7" t="s">
        <v>447</v>
      </c>
      <c r="B559" s="7" t="s">
        <v>156</v>
      </c>
      <c r="C559" s="8" t="s">
        <v>78</v>
      </c>
      <c r="D559" s="7"/>
      <c r="E559" s="6" t="s">
        <v>73</v>
      </c>
      <c r="F559" s="22">
        <f>F560</f>
        <v>924</v>
      </c>
      <c r="G559" s="22">
        <f t="shared" ref="G559:H561" si="86">G560</f>
        <v>0</v>
      </c>
      <c r="H559" s="22">
        <f t="shared" si="86"/>
        <v>0</v>
      </c>
    </row>
    <row r="560" spans="1:8" ht="60">
      <c r="A560" s="7" t="s">
        <v>447</v>
      </c>
      <c r="B560" s="7" t="s">
        <v>156</v>
      </c>
      <c r="C560" s="8" t="s">
        <v>77</v>
      </c>
      <c r="D560" s="28"/>
      <c r="E560" s="6" t="s">
        <v>19</v>
      </c>
      <c r="F560" s="22">
        <f>F561</f>
        <v>924</v>
      </c>
      <c r="G560" s="22">
        <f t="shared" si="86"/>
        <v>0</v>
      </c>
      <c r="H560" s="22">
        <f t="shared" si="86"/>
        <v>0</v>
      </c>
    </row>
    <row r="561" spans="1:8" ht="48">
      <c r="A561" s="7" t="s">
        <v>447</v>
      </c>
      <c r="B561" s="7" t="s">
        <v>156</v>
      </c>
      <c r="C561" s="8" t="s">
        <v>77</v>
      </c>
      <c r="D561" s="38" t="s">
        <v>233</v>
      </c>
      <c r="E561" s="25" t="s">
        <v>234</v>
      </c>
      <c r="F561" s="22">
        <f>F562</f>
        <v>924</v>
      </c>
      <c r="G561" s="22">
        <f t="shared" si="86"/>
        <v>0</v>
      </c>
      <c r="H561" s="22">
        <f t="shared" si="86"/>
        <v>0</v>
      </c>
    </row>
    <row r="562" spans="1:8" ht="24">
      <c r="A562" s="7" t="s">
        <v>447</v>
      </c>
      <c r="B562" s="7" t="s">
        <v>156</v>
      </c>
      <c r="C562" s="8" t="s">
        <v>77</v>
      </c>
      <c r="D562" s="7">
        <v>612</v>
      </c>
      <c r="E562" s="6" t="s">
        <v>413</v>
      </c>
      <c r="F562" s="22">
        <v>924</v>
      </c>
      <c r="G562" s="22">
        <v>0</v>
      </c>
      <c r="H562" s="22">
        <v>0</v>
      </c>
    </row>
    <row r="563" spans="1:8">
      <c r="A563" s="28" t="s">
        <v>447</v>
      </c>
      <c r="B563" s="28" t="s">
        <v>159</v>
      </c>
      <c r="C563" s="15"/>
      <c r="D563" s="28"/>
      <c r="E563" s="17" t="s">
        <v>449</v>
      </c>
      <c r="F563" s="18">
        <f t="shared" ref="F563:H564" si="87">F564</f>
        <v>998128.59900000005</v>
      </c>
      <c r="G563" s="18">
        <f t="shared" si="87"/>
        <v>920191.21799999999</v>
      </c>
      <c r="H563" s="18">
        <f t="shared" si="87"/>
        <v>941619.04</v>
      </c>
    </row>
    <row r="564" spans="1:8" ht="48">
      <c r="A564" s="7" t="s">
        <v>447</v>
      </c>
      <c r="B564" s="7" t="s">
        <v>159</v>
      </c>
      <c r="C564" s="16" t="s">
        <v>450</v>
      </c>
      <c r="D564" s="19"/>
      <c r="E564" s="20" t="s">
        <v>451</v>
      </c>
      <c r="F564" s="22">
        <f t="shared" si="87"/>
        <v>998128.59900000005</v>
      </c>
      <c r="G564" s="22">
        <f t="shared" si="87"/>
        <v>920191.21799999999</v>
      </c>
      <c r="H564" s="22">
        <f t="shared" si="87"/>
        <v>941619.04</v>
      </c>
    </row>
    <row r="565" spans="1:8" ht="24">
      <c r="A565" s="7" t="s">
        <v>447</v>
      </c>
      <c r="B565" s="7" t="s">
        <v>159</v>
      </c>
      <c r="C565" s="8" t="s">
        <v>452</v>
      </c>
      <c r="D565" s="7"/>
      <c r="E565" s="6" t="s">
        <v>453</v>
      </c>
      <c r="F565" s="22">
        <f>F566+F586+F593+F609+F616+F623+F627</f>
        <v>998128.59900000005</v>
      </c>
      <c r="G565" s="22">
        <f>G566+G586+G593+G609+G616+G623+G627</f>
        <v>920191.21799999999</v>
      </c>
      <c r="H565" s="22">
        <f>H566+H586+H593+H609+H616+H623+H627</f>
        <v>941619.04</v>
      </c>
    </row>
    <row r="566" spans="1:8" ht="96">
      <c r="A566" s="7" t="s">
        <v>447</v>
      </c>
      <c r="B566" s="7" t="s">
        <v>159</v>
      </c>
      <c r="C566" s="8" t="s">
        <v>454</v>
      </c>
      <c r="D566" s="7"/>
      <c r="E566" s="6" t="s">
        <v>455</v>
      </c>
      <c r="F566" s="22">
        <f>F567+F570+F573+F576+F583+F580</f>
        <v>812123.54500000004</v>
      </c>
      <c r="G566" s="22">
        <f>G567+G570+G573+G576+G583+G580</f>
        <v>774758.772</v>
      </c>
      <c r="H566" s="22">
        <f>H567+H570+H573+H576+H583+H580</f>
        <v>797737.37199999997</v>
      </c>
    </row>
    <row r="567" spans="1:8" ht="108">
      <c r="A567" s="7" t="s">
        <v>447</v>
      </c>
      <c r="B567" s="7" t="s">
        <v>159</v>
      </c>
      <c r="C567" s="41" t="s">
        <v>690</v>
      </c>
      <c r="D567" s="32"/>
      <c r="E567" s="83" t="s">
        <v>691</v>
      </c>
      <c r="F567" s="22">
        <f t="shared" ref="F567:H568" si="88">F568</f>
        <v>654897.30000000005</v>
      </c>
      <c r="G567" s="22">
        <f t="shared" si="88"/>
        <v>655468.1</v>
      </c>
      <c r="H567" s="22">
        <f t="shared" si="88"/>
        <v>658446.69999999995</v>
      </c>
    </row>
    <row r="568" spans="1:8" ht="48">
      <c r="A568" s="7" t="s">
        <v>447</v>
      </c>
      <c r="B568" s="7" t="s">
        <v>159</v>
      </c>
      <c r="C568" s="41" t="s">
        <v>690</v>
      </c>
      <c r="D568" s="38" t="s">
        <v>233</v>
      </c>
      <c r="E568" s="25" t="s">
        <v>234</v>
      </c>
      <c r="F568" s="22">
        <f t="shared" si="88"/>
        <v>654897.30000000005</v>
      </c>
      <c r="G568" s="22">
        <f t="shared" si="88"/>
        <v>655468.1</v>
      </c>
      <c r="H568" s="22">
        <f t="shared" si="88"/>
        <v>658446.69999999995</v>
      </c>
    </row>
    <row r="569" spans="1:8" ht="84">
      <c r="A569" s="7" t="s">
        <v>447</v>
      </c>
      <c r="B569" s="7" t="s">
        <v>159</v>
      </c>
      <c r="C569" s="41" t="s">
        <v>690</v>
      </c>
      <c r="D569" s="7" t="s">
        <v>463</v>
      </c>
      <c r="E569" s="6" t="s">
        <v>236</v>
      </c>
      <c r="F569" s="22">
        <v>654897.30000000005</v>
      </c>
      <c r="G569" s="22">
        <v>655468.1</v>
      </c>
      <c r="H569" s="22">
        <v>658446.69999999995</v>
      </c>
    </row>
    <row r="570" spans="1:8" ht="36">
      <c r="A570" s="7" t="s">
        <v>447</v>
      </c>
      <c r="B570" s="7" t="s">
        <v>159</v>
      </c>
      <c r="C570" s="8" t="s">
        <v>692</v>
      </c>
      <c r="D570" s="7"/>
      <c r="E570" s="6" t="s">
        <v>693</v>
      </c>
      <c r="F570" s="22">
        <f t="shared" ref="F570:H571" si="89">F571</f>
        <v>87517.672000000006</v>
      </c>
      <c r="G570" s="22">
        <f t="shared" si="89"/>
        <v>87517.672000000006</v>
      </c>
      <c r="H570" s="22">
        <f t="shared" si="89"/>
        <v>87517.672000000006</v>
      </c>
    </row>
    <row r="571" spans="1:8" ht="48">
      <c r="A571" s="7" t="s">
        <v>447</v>
      </c>
      <c r="B571" s="7" t="s">
        <v>159</v>
      </c>
      <c r="C571" s="8" t="s">
        <v>692</v>
      </c>
      <c r="D571" s="24" t="s">
        <v>233</v>
      </c>
      <c r="E571" s="25" t="s">
        <v>234</v>
      </c>
      <c r="F571" s="22">
        <f t="shared" si="89"/>
        <v>87517.672000000006</v>
      </c>
      <c r="G571" s="22">
        <f t="shared" si="89"/>
        <v>87517.672000000006</v>
      </c>
      <c r="H571" s="22">
        <f t="shared" si="89"/>
        <v>87517.672000000006</v>
      </c>
    </row>
    <row r="572" spans="1:8" ht="84">
      <c r="A572" s="7" t="s">
        <v>447</v>
      </c>
      <c r="B572" s="7" t="s">
        <v>159</v>
      </c>
      <c r="C572" s="8" t="s">
        <v>692</v>
      </c>
      <c r="D572" s="7" t="s">
        <v>463</v>
      </c>
      <c r="E572" s="6" t="s">
        <v>236</v>
      </c>
      <c r="F572" s="22">
        <v>87517.672000000006</v>
      </c>
      <c r="G572" s="22">
        <v>87517.672000000006</v>
      </c>
      <c r="H572" s="22">
        <v>87517.672000000006</v>
      </c>
    </row>
    <row r="573" spans="1:8" ht="36">
      <c r="A573" s="7" t="s">
        <v>447</v>
      </c>
      <c r="B573" s="7" t="s">
        <v>159</v>
      </c>
      <c r="C573" s="8" t="s">
        <v>694</v>
      </c>
      <c r="D573" s="7"/>
      <c r="E573" s="6" t="s">
        <v>695</v>
      </c>
      <c r="F573" s="22">
        <f t="shared" ref="F573:H574" si="90">F574</f>
        <v>27213.069</v>
      </c>
      <c r="G573" s="22">
        <f t="shared" si="90"/>
        <v>31773</v>
      </c>
      <c r="H573" s="22">
        <f t="shared" si="90"/>
        <v>51773</v>
      </c>
    </row>
    <row r="574" spans="1:8" ht="48">
      <c r="A574" s="7" t="s">
        <v>447</v>
      </c>
      <c r="B574" s="7" t="s">
        <v>159</v>
      </c>
      <c r="C574" s="8" t="s">
        <v>694</v>
      </c>
      <c r="D574" s="38" t="s">
        <v>233</v>
      </c>
      <c r="E574" s="25" t="s">
        <v>234</v>
      </c>
      <c r="F574" s="22">
        <f t="shared" si="90"/>
        <v>27213.069</v>
      </c>
      <c r="G574" s="22">
        <f t="shared" si="90"/>
        <v>31773</v>
      </c>
      <c r="H574" s="22">
        <f t="shared" si="90"/>
        <v>51773</v>
      </c>
    </row>
    <row r="575" spans="1:8" ht="24">
      <c r="A575" s="7" t="s">
        <v>447</v>
      </c>
      <c r="B575" s="7" t="s">
        <v>159</v>
      </c>
      <c r="C575" s="8" t="s">
        <v>694</v>
      </c>
      <c r="D575" s="7">
        <v>612</v>
      </c>
      <c r="E575" s="6" t="s">
        <v>413</v>
      </c>
      <c r="F575" s="22">
        <v>27213.069</v>
      </c>
      <c r="G575" s="22">
        <v>31773</v>
      </c>
      <c r="H575" s="22">
        <v>51773</v>
      </c>
    </row>
    <row r="576" spans="1:8" ht="48">
      <c r="A576" s="7" t="s">
        <v>447</v>
      </c>
      <c r="B576" s="7" t="s">
        <v>159</v>
      </c>
      <c r="C576" s="8" t="s">
        <v>696</v>
      </c>
      <c r="D576" s="7"/>
      <c r="E576" s="6" t="s">
        <v>671</v>
      </c>
      <c r="F576" s="22">
        <f>F577</f>
        <v>30588.404000000002</v>
      </c>
      <c r="G576" s="22">
        <f>G577</f>
        <v>0</v>
      </c>
      <c r="H576" s="22">
        <f>H577</f>
        <v>0</v>
      </c>
    </row>
    <row r="577" spans="1:8" ht="48">
      <c r="A577" s="7" t="s">
        <v>447</v>
      </c>
      <c r="B577" s="7" t="s">
        <v>159</v>
      </c>
      <c r="C577" s="8" t="s">
        <v>696</v>
      </c>
      <c r="D577" s="38" t="s">
        <v>233</v>
      </c>
      <c r="E577" s="25" t="s">
        <v>234</v>
      </c>
      <c r="F577" s="22">
        <f>F578+F579</f>
        <v>30588.404000000002</v>
      </c>
      <c r="G577" s="22">
        <f>G578+G579</f>
        <v>0</v>
      </c>
      <c r="H577" s="22">
        <f>H578+H579</f>
        <v>0</v>
      </c>
    </row>
    <row r="578" spans="1:8" ht="84">
      <c r="A578" s="7" t="s">
        <v>447</v>
      </c>
      <c r="B578" s="7" t="s">
        <v>159</v>
      </c>
      <c r="C578" s="8" t="s">
        <v>696</v>
      </c>
      <c r="D578" s="7" t="s">
        <v>463</v>
      </c>
      <c r="E578" s="6" t="s">
        <v>236</v>
      </c>
      <c r="F578" s="22">
        <v>8744.098</v>
      </c>
      <c r="G578" s="22">
        <v>0</v>
      </c>
      <c r="H578" s="22">
        <v>0</v>
      </c>
    </row>
    <row r="579" spans="1:8" ht="24">
      <c r="A579" s="7" t="s">
        <v>447</v>
      </c>
      <c r="B579" s="7" t="s">
        <v>159</v>
      </c>
      <c r="C579" s="8" t="s">
        <v>696</v>
      </c>
      <c r="D579" s="7">
        <v>612</v>
      </c>
      <c r="E579" s="6" t="s">
        <v>413</v>
      </c>
      <c r="F579" s="22">
        <v>21844.306</v>
      </c>
      <c r="G579" s="22">
        <v>0</v>
      </c>
      <c r="H579" s="22">
        <v>0</v>
      </c>
    </row>
    <row r="580" spans="1:8" ht="72">
      <c r="A580" s="7" t="s">
        <v>447</v>
      </c>
      <c r="B580" s="7" t="s">
        <v>159</v>
      </c>
      <c r="C580" s="8" t="s">
        <v>22</v>
      </c>
      <c r="D580" s="7"/>
      <c r="E580" s="6" t="s">
        <v>21</v>
      </c>
      <c r="F580" s="22">
        <f t="shared" ref="F580:H581" si="91">F581</f>
        <v>9518.5</v>
      </c>
      <c r="G580" s="22">
        <f t="shared" si="91"/>
        <v>0</v>
      </c>
      <c r="H580" s="22">
        <f t="shared" si="91"/>
        <v>0</v>
      </c>
    </row>
    <row r="581" spans="1:8" ht="36">
      <c r="A581" s="7" t="s">
        <v>447</v>
      </c>
      <c r="B581" s="7" t="s">
        <v>159</v>
      </c>
      <c r="C581" s="8" t="s">
        <v>22</v>
      </c>
      <c r="D581" s="24" t="s">
        <v>182</v>
      </c>
      <c r="E581" s="25" t="s">
        <v>183</v>
      </c>
      <c r="F581" s="22">
        <f t="shared" si="91"/>
        <v>9518.5</v>
      </c>
      <c r="G581" s="22">
        <f t="shared" si="91"/>
        <v>0</v>
      </c>
      <c r="H581" s="22">
        <f t="shared" si="91"/>
        <v>0</v>
      </c>
    </row>
    <row r="582" spans="1:8" ht="48">
      <c r="A582" s="7" t="s">
        <v>447</v>
      </c>
      <c r="B582" s="7" t="s">
        <v>159</v>
      </c>
      <c r="C582" s="8" t="s">
        <v>22</v>
      </c>
      <c r="D582" s="7">
        <v>243</v>
      </c>
      <c r="E582" s="6" t="s">
        <v>383</v>
      </c>
      <c r="F582" s="22">
        <v>9518.5</v>
      </c>
      <c r="G582" s="22">
        <v>0</v>
      </c>
      <c r="H582" s="22">
        <v>0</v>
      </c>
    </row>
    <row r="583" spans="1:8" ht="84">
      <c r="A583" s="7" t="s">
        <v>447</v>
      </c>
      <c r="B583" s="7" t="s">
        <v>159</v>
      </c>
      <c r="C583" s="8" t="s">
        <v>18</v>
      </c>
      <c r="D583" s="7"/>
      <c r="E583" s="6" t="s">
        <v>17</v>
      </c>
      <c r="F583" s="22">
        <f t="shared" ref="F583:H584" si="92">F584</f>
        <v>2388.6</v>
      </c>
      <c r="G583" s="22">
        <f t="shared" si="92"/>
        <v>0</v>
      </c>
      <c r="H583" s="22">
        <f t="shared" si="92"/>
        <v>0</v>
      </c>
    </row>
    <row r="584" spans="1:8" ht="36">
      <c r="A584" s="7" t="s">
        <v>447</v>
      </c>
      <c r="B584" s="7" t="s">
        <v>159</v>
      </c>
      <c r="C584" s="8" t="s">
        <v>18</v>
      </c>
      <c r="D584" s="24" t="s">
        <v>182</v>
      </c>
      <c r="E584" s="25" t="s">
        <v>183</v>
      </c>
      <c r="F584" s="22">
        <f t="shared" si="92"/>
        <v>2388.6</v>
      </c>
      <c r="G584" s="22">
        <f t="shared" si="92"/>
        <v>0</v>
      </c>
      <c r="H584" s="22">
        <f t="shared" si="92"/>
        <v>0</v>
      </c>
    </row>
    <row r="585" spans="1:8" ht="48">
      <c r="A585" s="7" t="s">
        <v>447</v>
      </c>
      <c r="B585" s="7" t="s">
        <v>159</v>
      </c>
      <c r="C585" s="8" t="s">
        <v>18</v>
      </c>
      <c r="D585" s="7">
        <v>243</v>
      </c>
      <c r="E585" s="6" t="s">
        <v>383</v>
      </c>
      <c r="F585" s="22">
        <v>2388.6</v>
      </c>
      <c r="G585" s="22">
        <v>0</v>
      </c>
      <c r="H585" s="22">
        <v>0</v>
      </c>
    </row>
    <row r="586" spans="1:8" ht="48">
      <c r="A586" s="7" t="s">
        <v>447</v>
      </c>
      <c r="B586" s="7" t="s">
        <v>159</v>
      </c>
      <c r="C586" s="8" t="s">
        <v>698</v>
      </c>
      <c r="D586" s="7"/>
      <c r="E586" s="6" t="s">
        <v>699</v>
      </c>
      <c r="F586" s="22">
        <f>F590+F587</f>
        <v>6790.7870000000003</v>
      </c>
      <c r="G586" s="22">
        <f>G590+G587</f>
        <v>6790.7870000000003</v>
      </c>
      <c r="H586" s="22">
        <f>H590+H587</f>
        <v>6790.7870000000003</v>
      </c>
    </row>
    <row r="587" spans="1:8" ht="120">
      <c r="A587" s="7" t="s">
        <v>447</v>
      </c>
      <c r="B587" s="7" t="s">
        <v>159</v>
      </c>
      <c r="C587" s="8" t="s">
        <v>700</v>
      </c>
      <c r="D587" s="7"/>
      <c r="E587" s="6" t="s">
        <v>701</v>
      </c>
      <c r="F587" s="22">
        <f t="shared" ref="F587:H588" si="93">F588</f>
        <v>1769</v>
      </c>
      <c r="G587" s="22">
        <f t="shared" si="93"/>
        <v>1769</v>
      </c>
      <c r="H587" s="22">
        <f t="shared" si="93"/>
        <v>1769</v>
      </c>
    </row>
    <row r="588" spans="1:8" ht="48">
      <c r="A588" s="7" t="s">
        <v>447</v>
      </c>
      <c r="B588" s="7" t="s">
        <v>159</v>
      </c>
      <c r="C588" s="8" t="s">
        <v>700</v>
      </c>
      <c r="D588" s="24" t="s">
        <v>233</v>
      </c>
      <c r="E588" s="25" t="s">
        <v>234</v>
      </c>
      <c r="F588" s="22">
        <f t="shared" si="93"/>
        <v>1769</v>
      </c>
      <c r="G588" s="22">
        <f t="shared" si="93"/>
        <v>1769</v>
      </c>
      <c r="H588" s="22">
        <f t="shared" si="93"/>
        <v>1769</v>
      </c>
    </row>
    <row r="589" spans="1:8" ht="72">
      <c r="A589" s="7" t="s">
        <v>447</v>
      </c>
      <c r="B589" s="7" t="s">
        <v>159</v>
      </c>
      <c r="C589" s="8" t="s">
        <v>700</v>
      </c>
      <c r="D589" s="7" t="s">
        <v>463</v>
      </c>
      <c r="E589" s="6" t="s">
        <v>500</v>
      </c>
      <c r="F589" s="22">
        <v>1769</v>
      </c>
      <c r="G589" s="22">
        <v>1769</v>
      </c>
      <c r="H589" s="22">
        <v>1769</v>
      </c>
    </row>
    <row r="590" spans="1:8" ht="48">
      <c r="A590" s="7" t="s">
        <v>447</v>
      </c>
      <c r="B590" s="7" t="s">
        <v>159</v>
      </c>
      <c r="C590" s="8" t="s">
        <v>702</v>
      </c>
      <c r="D590" s="7"/>
      <c r="E590" s="6" t="s">
        <v>703</v>
      </c>
      <c r="F590" s="22">
        <f t="shared" ref="F590:H591" si="94">F591</f>
        <v>5021.7870000000003</v>
      </c>
      <c r="G590" s="22">
        <f t="shared" si="94"/>
        <v>5021.7870000000003</v>
      </c>
      <c r="H590" s="22">
        <f t="shared" si="94"/>
        <v>5021.7870000000003</v>
      </c>
    </row>
    <row r="591" spans="1:8" ht="48">
      <c r="A591" s="7" t="s">
        <v>447</v>
      </c>
      <c r="B591" s="7" t="s">
        <v>159</v>
      </c>
      <c r="C591" s="8" t="s">
        <v>702</v>
      </c>
      <c r="D591" s="38" t="s">
        <v>233</v>
      </c>
      <c r="E591" s="25" t="s">
        <v>234</v>
      </c>
      <c r="F591" s="22">
        <f t="shared" si="94"/>
        <v>5021.7870000000003</v>
      </c>
      <c r="G591" s="22">
        <f t="shared" si="94"/>
        <v>5021.7870000000003</v>
      </c>
      <c r="H591" s="22">
        <f t="shared" si="94"/>
        <v>5021.7870000000003</v>
      </c>
    </row>
    <row r="592" spans="1:8" ht="72">
      <c r="A592" s="7" t="s">
        <v>447</v>
      </c>
      <c r="B592" s="7" t="s">
        <v>159</v>
      </c>
      <c r="C592" s="8" t="s">
        <v>702</v>
      </c>
      <c r="D592" s="7" t="s">
        <v>463</v>
      </c>
      <c r="E592" s="6" t="s">
        <v>500</v>
      </c>
      <c r="F592" s="22">
        <v>5021.7870000000003</v>
      </c>
      <c r="G592" s="22">
        <v>5021.7870000000003</v>
      </c>
      <c r="H592" s="22">
        <v>5021.7870000000003</v>
      </c>
    </row>
    <row r="593" spans="1:8" ht="72">
      <c r="A593" s="7" t="s">
        <v>447</v>
      </c>
      <c r="B593" s="7" t="s">
        <v>159</v>
      </c>
      <c r="C593" s="8" t="s">
        <v>704</v>
      </c>
      <c r="D593" s="7"/>
      <c r="E593" s="6" t="s">
        <v>705</v>
      </c>
      <c r="F593" s="22">
        <f>F597+F594+F600+F603+F606</f>
        <v>57116.397000000004</v>
      </c>
      <c r="G593" s="22">
        <f>G597+G594+G600+G603+G606</f>
        <v>53172.953000000001</v>
      </c>
      <c r="H593" s="22">
        <f>H597+H594+H600+H603+H606</f>
        <v>51622.174999999996</v>
      </c>
    </row>
    <row r="594" spans="1:8" ht="60">
      <c r="A594" s="7" t="s">
        <v>447</v>
      </c>
      <c r="B594" s="7" t="s">
        <v>159</v>
      </c>
      <c r="C594" s="8" t="s">
        <v>706</v>
      </c>
      <c r="D594" s="7"/>
      <c r="E594" s="6" t="s">
        <v>707</v>
      </c>
      <c r="F594" s="22">
        <f t="shared" ref="F594:H595" si="95">F595</f>
        <v>45941.332999999999</v>
      </c>
      <c r="G594" s="22">
        <f t="shared" si="95"/>
        <v>41997.889000000003</v>
      </c>
      <c r="H594" s="22">
        <f t="shared" si="95"/>
        <v>40447.110999999997</v>
      </c>
    </row>
    <row r="595" spans="1:8" ht="48">
      <c r="A595" s="7" t="s">
        <v>447</v>
      </c>
      <c r="B595" s="7" t="s">
        <v>159</v>
      </c>
      <c r="C595" s="8" t="s">
        <v>706</v>
      </c>
      <c r="D595" s="38" t="s">
        <v>233</v>
      </c>
      <c r="E595" s="25" t="s">
        <v>234</v>
      </c>
      <c r="F595" s="22">
        <f t="shared" si="95"/>
        <v>45941.332999999999</v>
      </c>
      <c r="G595" s="22">
        <f t="shared" si="95"/>
        <v>41997.889000000003</v>
      </c>
      <c r="H595" s="22">
        <f t="shared" si="95"/>
        <v>40447.110999999997</v>
      </c>
    </row>
    <row r="596" spans="1:8" ht="72">
      <c r="A596" s="7" t="s">
        <v>447</v>
      </c>
      <c r="B596" s="7" t="s">
        <v>159</v>
      </c>
      <c r="C596" s="8" t="s">
        <v>706</v>
      </c>
      <c r="D596" s="7" t="s">
        <v>463</v>
      </c>
      <c r="E596" s="6" t="s">
        <v>500</v>
      </c>
      <c r="F596" s="22">
        <v>45941.332999999999</v>
      </c>
      <c r="G596" s="22">
        <v>41997.889000000003</v>
      </c>
      <c r="H596" s="22">
        <v>40447.110999999997</v>
      </c>
    </row>
    <row r="597" spans="1:8" ht="36">
      <c r="A597" s="7" t="s">
        <v>447</v>
      </c>
      <c r="B597" s="7" t="s">
        <v>159</v>
      </c>
      <c r="C597" s="8" t="s">
        <v>708</v>
      </c>
      <c r="D597" s="7"/>
      <c r="E597" s="6" t="s">
        <v>709</v>
      </c>
      <c r="F597" s="22">
        <f t="shared" ref="F597:H598" si="96">F598</f>
        <v>8977.7999999999993</v>
      </c>
      <c r="G597" s="22">
        <f t="shared" si="96"/>
        <v>8977.7999999999993</v>
      </c>
      <c r="H597" s="22">
        <f t="shared" si="96"/>
        <v>8977.7999999999993</v>
      </c>
    </row>
    <row r="598" spans="1:8" ht="48">
      <c r="A598" s="7" t="s">
        <v>447</v>
      </c>
      <c r="B598" s="7" t="s">
        <v>159</v>
      </c>
      <c r="C598" s="8" t="s">
        <v>708</v>
      </c>
      <c r="D598" s="38" t="s">
        <v>233</v>
      </c>
      <c r="E598" s="25" t="s">
        <v>234</v>
      </c>
      <c r="F598" s="22">
        <f t="shared" si="96"/>
        <v>8977.7999999999993</v>
      </c>
      <c r="G598" s="22">
        <f t="shared" si="96"/>
        <v>8977.7999999999993</v>
      </c>
      <c r="H598" s="22">
        <f t="shared" si="96"/>
        <v>8977.7999999999993</v>
      </c>
    </row>
    <row r="599" spans="1:8" ht="72">
      <c r="A599" s="7" t="s">
        <v>447</v>
      </c>
      <c r="B599" s="7" t="s">
        <v>159</v>
      </c>
      <c r="C599" s="8" t="s">
        <v>708</v>
      </c>
      <c r="D599" s="7" t="s">
        <v>463</v>
      </c>
      <c r="E599" s="6" t="s">
        <v>500</v>
      </c>
      <c r="F599" s="22">
        <v>8977.7999999999993</v>
      </c>
      <c r="G599" s="22">
        <v>8977.7999999999993</v>
      </c>
      <c r="H599" s="22">
        <v>8977.7999999999993</v>
      </c>
    </row>
    <row r="600" spans="1:8" ht="48">
      <c r="A600" s="7" t="s">
        <v>447</v>
      </c>
      <c r="B600" s="7" t="s">
        <v>159</v>
      </c>
      <c r="C600" s="8" t="s">
        <v>710</v>
      </c>
      <c r="D600" s="7"/>
      <c r="E600" s="6" t="s">
        <v>711</v>
      </c>
      <c r="F600" s="22">
        <f t="shared" ref="F600:H601" si="97">F601</f>
        <v>433.959</v>
      </c>
      <c r="G600" s="22">
        <f t="shared" si="97"/>
        <v>433.959</v>
      </c>
      <c r="H600" s="22">
        <f t="shared" si="97"/>
        <v>433.959</v>
      </c>
    </row>
    <row r="601" spans="1:8" ht="48">
      <c r="A601" s="7" t="s">
        <v>447</v>
      </c>
      <c r="B601" s="7" t="s">
        <v>159</v>
      </c>
      <c r="C601" s="8" t="s">
        <v>710</v>
      </c>
      <c r="D601" s="38" t="s">
        <v>233</v>
      </c>
      <c r="E601" s="25" t="s">
        <v>234</v>
      </c>
      <c r="F601" s="22">
        <f t="shared" si="97"/>
        <v>433.959</v>
      </c>
      <c r="G601" s="22">
        <f t="shared" si="97"/>
        <v>433.959</v>
      </c>
      <c r="H601" s="22">
        <f t="shared" si="97"/>
        <v>433.959</v>
      </c>
    </row>
    <row r="602" spans="1:8" ht="72">
      <c r="A602" s="7" t="s">
        <v>447</v>
      </c>
      <c r="B602" s="7" t="s">
        <v>159</v>
      </c>
      <c r="C602" s="8" t="s">
        <v>710</v>
      </c>
      <c r="D602" s="7" t="s">
        <v>463</v>
      </c>
      <c r="E602" s="6" t="s">
        <v>500</v>
      </c>
      <c r="F602" s="22">
        <v>433.959</v>
      </c>
      <c r="G602" s="22">
        <v>433.959</v>
      </c>
      <c r="H602" s="22">
        <v>433.959</v>
      </c>
    </row>
    <row r="603" spans="1:8" ht="36">
      <c r="A603" s="7" t="s">
        <v>447</v>
      </c>
      <c r="B603" s="7" t="s">
        <v>159</v>
      </c>
      <c r="C603" s="8" t="s">
        <v>712</v>
      </c>
      <c r="D603" s="7"/>
      <c r="E603" s="6" t="s">
        <v>713</v>
      </c>
      <c r="F603" s="22">
        <f t="shared" ref="F603:H604" si="98">F604</f>
        <v>247.29300000000001</v>
      </c>
      <c r="G603" s="22">
        <f t="shared" si="98"/>
        <v>247.29300000000001</v>
      </c>
      <c r="H603" s="22">
        <f t="shared" si="98"/>
        <v>247.29300000000001</v>
      </c>
    </row>
    <row r="604" spans="1:8" ht="48">
      <c r="A604" s="7" t="s">
        <v>447</v>
      </c>
      <c r="B604" s="7" t="s">
        <v>159</v>
      </c>
      <c r="C604" s="8" t="s">
        <v>712</v>
      </c>
      <c r="D604" s="38" t="s">
        <v>233</v>
      </c>
      <c r="E604" s="25" t="s">
        <v>234</v>
      </c>
      <c r="F604" s="22">
        <f t="shared" si="98"/>
        <v>247.29300000000001</v>
      </c>
      <c r="G604" s="22">
        <f t="shared" si="98"/>
        <v>247.29300000000001</v>
      </c>
      <c r="H604" s="22">
        <f t="shared" si="98"/>
        <v>247.29300000000001</v>
      </c>
    </row>
    <row r="605" spans="1:8" ht="72">
      <c r="A605" s="7" t="s">
        <v>447</v>
      </c>
      <c r="B605" s="7" t="s">
        <v>159</v>
      </c>
      <c r="C605" s="8" t="s">
        <v>712</v>
      </c>
      <c r="D605" s="7" t="s">
        <v>463</v>
      </c>
      <c r="E605" s="6" t="s">
        <v>500</v>
      </c>
      <c r="F605" s="22">
        <v>247.29300000000001</v>
      </c>
      <c r="G605" s="22">
        <v>247.29300000000001</v>
      </c>
      <c r="H605" s="22">
        <v>247.29300000000001</v>
      </c>
    </row>
    <row r="606" spans="1:8" ht="48">
      <c r="A606" s="7" t="s">
        <v>447</v>
      </c>
      <c r="B606" s="7" t="s">
        <v>159</v>
      </c>
      <c r="C606" s="8" t="s">
        <v>714</v>
      </c>
      <c r="D606" s="7"/>
      <c r="E606" s="6" t="s">
        <v>715</v>
      </c>
      <c r="F606" s="22">
        <f t="shared" ref="F606:H607" si="99">F607</f>
        <v>1516.0119999999999</v>
      </c>
      <c r="G606" s="22">
        <f t="shared" si="99"/>
        <v>1516.0119999999999</v>
      </c>
      <c r="H606" s="22">
        <f t="shared" si="99"/>
        <v>1516.0119999999999</v>
      </c>
    </row>
    <row r="607" spans="1:8" ht="48">
      <c r="A607" s="7" t="s">
        <v>447</v>
      </c>
      <c r="B607" s="7" t="s">
        <v>159</v>
      </c>
      <c r="C607" s="8" t="s">
        <v>714</v>
      </c>
      <c r="D607" s="38" t="s">
        <v>233</v>
      </c>
      <c r="E607" s="25" t="s">
        <v>234</v>
      </c>
      <c r="F607" s="22">
        <f t="shared" si="99"/>
        <v>1516.0119999999999</v>
      </c>
      <c r="G607" s="22">
        <f t="shared" si="99"/>
        <v>1516.0119999999999</v>
      </c>
      <c r="H607" s="22">
        <f t="shared" si="99"/>
        <v>1516.0119999999999</v>
      </c>
    </row>
    <row r="608" spans="1:8" ht="72">
      <c r="A608" s="7" t="s">
        <v>447</v>
      </c>
      <c r="B608" s="7" t="s">
        <v>159</v>
      </c>
      <c r="C608" s="8" t="s">
        <v>714</v>
      </c>
      <c r="D608" s="7" t="s">
        <v>463</v>
      </c>
      <c r="E608" s="6" t="s">
        <v>500</v>
      </c>
      <c r="F608" s="22">
        <v>1516.0119999999999</v>
      </c>
      <c r="G608" s="22">
        <v>1516.0119999999999</v>
      </c>
      <c r="H608" s="22">
        <v>1516.0119999999999</v>
      </c>
    </row>
    <row r="609" spans="1:8" ht="60">
      <c r="A609" s="7" t="s">
        <v>447</v>
      </c>
      <c r="B609" s="7" t="s">
        <v>159</v>
      </c>
      <c r="C609" s="8" t="s">
        <v>716</v>
      </c>
      <c r="D609" s="7"/>
      <c r="E609" s="6" t="s">
        <v>717</v>
      </c>
      <c r="F609" s="22">
        <f>F613+F610</f>
        <v>1250.806</v>
      </c>
      <c r="G609" s="22">
        <f>G613+G610</f>
        <v>1250.806</v>
      </c>
      <c r="H609" s="22">
        <f>H613+H610</f>
        <v>1250.806</v>
      </c>
    </row>
    <row r="610" spans="1:8" ht="36">
      <c r="A610" s="7" t="s">
        <v>447</v>
      </c>
      <c r="B610" s="7" t="s">
        <v>159</v>
      </c>
      <c r="C610" s="8" t="s">
        <v>718</v>
      </c>
      <c r="D610" s="7"/>
      <c r="E610" s="6" t="s">
        <v>719</v>
      </c>
      <c r="F610" s="55">
        <f t="shared" ref="F610:H611" si="100">F611</f>
        <v>620.4</v>
      </c>
      <c r="G610" s="55">
        <f t="shared" si="100"/>
        <v>620.4</v>
      </c>
      <c r="H610" s="55">
        <f t="shared" si="100"/>
        <v>620.4</v>
      </c>
    </row>
    <row r="611" spans="1:8" ht="48">
      <c r="A611" s="7" t="s">
        <v>447</v>
      </c>
      <c r="B611" s="7" t="s">
        <v>159</v>
      </c>
      <c r="C611" s="8" t="s">
        <v>718</v>
      </c>
      <c r="D611" s="38" t="s">
        <v>233</v>
      </c>
      <c r="E611" s="25" t="s">
        <v>234</v>
      </c>
      <c r="F611" s="55">
        <f t="shared" si="100"/>
        <v>620.4</v>
      </c>
      <c r="G611" s="55">
        <f t="shared" si="100"/>
        <v>620.4</v>
      </c>
      <c r="H611" s="55">
        <f t="shared" si="100"/>
        <v>620.4</v>
      </c>
    </row>
    <row r="612" spans="1:8" ht="24">
      <c r="A612" s="7" t="s">
        <v>447</v>
      </c>
      <c r="B612" s="7" t="s">
        <v>159</v>
      </c>
      <c r="C612" s="8" t="s">
        <v>718</v>
      </c>
      <c r="D612" s="7">
        <v>612</v>
      </c>
      <c r="E612" s="6" t="s">
        <v>413</v>
      </c>
      <c r="F612" s="55">
        <v>620.4</v>
      </c>
      <c r="G612" s="55">
        <v>620.4</v>
      </c>
      <c r="H612" s="55">
        <v>620.4</v>
      </c>
    </row>
    <row r="613" spans="1:8" ht="72">
      <c r="A613" s="7" t="s">
        <v>447</v>
      </c>
      <c r="B613" s="7" t="s">
        <v>159</v>
      </c>
      <c r="C613" s="8" t="s">
        <v>720</v>
      </c>
      <c r="D613" s="7"/>
      <c r="E613" s="6" t="s">
        <v>721</v>
      </c>
      <c r="F613" s="22">
        <f t="shared" ref="F613:H614" si="101">F614</f>
        <v>630.40599999999995</v>
      </c>
      <c r="G613" s="22">
        <f t="shared" si="101"/>
        <v>630.40599999999995</v>
      </c>
      <c r="H613" s="22">
        <f t="shared" si="101"/>
        <v>630.40599999999995</v>
      </c>
    </row>
    <row r="614" spans="1:8" ht="48">
      <c r="A614" s="7" t="s">
        <v>447</v>
      </c>
      <c r="B614" s="7" t="s">
        <v>159</v>
      </c>
      <c r="C614" s="8" t="s">
        <v>720</v>
      </c>
      <c r="D614" s="38" t="s">
        <v>233</v>
      </c>
      <c r="E614" s="25" t="s">
        <v>234</v>
      </c>
      <c r="F614" s="22">
        <f t="shared" si="101"/>
        <v>630.40599999999995</v>
      </c>
      <c r="G614" s="22">
        <f t="shared" si="101"/>
        <v>630.40599999999995</v>
      </c>
      <c r="H614" s="22">
        <f t="shared" si="101"/>
        <v>630.40599999999995</v>
      </c>
    </row>
    <row r="615" spans="1:8" ht="24">
      <c r="A615" s="7" t="s">
        <v>447</v>
      </c>
      <c r="B615" s="7" t="s">
        <v>159</v>
      </c>
      <c r="C615" s="8" t="s">
        <v>720</v>
      </c>
      <c r="D615" s="7">
        <v>612</v>
      </c>
      <c r="E615" s="6" t="s">
        <v>413</v>
      </c>
      <c r="F615" s="22">
        <v>630.40599999999995</v>
      </c>
      <c r="G615" s="22">
        <v>630.40599999999995</v>
      </c>
      <c r="H615" s="22">
        <v>630.40599999999995</v>
      </c>
    </row>
    <row r="616" spans="1:8" ht="24">
      <c r="A616" s="7" t="s">
        <v>447</v>
      </c>
      <c r="B616" s="7" t="s">
        <v>159</v>
      </c>
      <c r="C616" s="8" t="s">
        <v>128</v>
      </c>
      <c r="D616" s="7"/>
      <c r="E616" s="6" t="s">
        <v>722</v>
      </c>
      <c r="F616" s="22">
        <f>F617+F620</f>
        <v>84147.7</v>
      </c>
      <c r="G616" s="22">
        <f>G617+G620</f>
        <v>84217.900000000009</v>
      </c>
      <c r="H616" s="22">
        <f>H617+H620</f>
        <v>84217.900000000009</v>
      </c>
    </row>
    <row r="617" spans="1:8" ht="84">
      <c r="A617" s="7" t="s">
        <v>447</v>
      </c>
      <c r="B617" s="7" t="s">
        <v>159</v>
      </c>
      <c r="C617" s="8" t="s">
        <v>79</v>
      </c>
      <c r="D617" s="7"/>
      <c r="E617" s="6" t="s">
        <v>723</v>
      </c>
      <c r="F617" s="22">
        <f t="shared" ref="F617:H618" si="102">F618</f>
        <v>7433.9</v>
      </c>
      <c r="G617" s="22">
        <f t="shared" si="102"/>
        <v>7504.1</v>
      </c>
      <c r="H617" s="22">
        <f t="shared" si="102"/>
        <v>7504.1</v>
      </c>
    </row>
    <row r="618" spans="1:8" ht="48">
      <c r="A618" s="7" t="s">
        <v>447</v>
      </c>
      <c r="B618" s="7" t="s">
        <v>159</v>
      </c>
      <c r="C618" s="8" t="s">
        <v>79</v>
      </c>
      <c r="D618" s="38" t="s">
        <v>233</v>
      </c>
      <c r="E618" s="25" t="s">
        <v>234</v>
      </c>
      <c r="F618" s="22">
        <f t="shared" si="102"/>
        <v>7433.9</v>
      </c>
      <c r="G618" s="22">
        <f t="shared" si="102"/>
        <v>7504.1</v>
      </c>
      <c r="H618" s="22">
        <f t="shared" si="102"/>
        <v>7504.1</v>
      </c>
    </row>
    <row r="619" spans="1:8" ht="72">
      <c r="A619" s="7" t="s">
        <v>447</v>
      </c>
      <c r="B619" s="7" t="s">
        <v>159</v>
      </c>
      <c r="C619" s="8" t="s">
        <v>79</v>
      </c>
      <c r="D619" s="7" t="s">
        <v>463</v>
      </c>
      <c r="E619" s="6" t="s">
        <v>500</v>
      </c>
      <c r="F619" s="22">
        <v>7433.9</v>
      </c>
      <c r="G619" s="22">
        <v>7504.1</v>
      </c>
      <c r="H619" s="22">
        <v>7504.1</v>
      </c>
    </row>
    <row r="620" spans="1:8" ht="72">
      <c r="A620" s="7" t="s">
        <v>447</v>
      </c>
      <c r="B620" s="7" t="s">
        <v>159</v>
      </c>
      <c r="C620" s="8" t="s">
        <v>80</v>
      </c>
      <c r="D620" s="7"/>
      <c r="E620" s="6" t="s">
        <v>697</v>
      </c>
      <c r="F620" s="22">
        <f t="shared" ref="F620:H621" si="103">F621</f>
        <v>76713.8</v>
      </c>
      <c r="G620" s="22">
        <f t="shared" si="103"/>
        <v>76713.8</v>
      </c>
      <c r="H620" s="22">
        <f t="shared" si="103"/>
        <v>76713.8</v>
      </c>
    </row>
    <row r="621" spans="1:8" ht="48">
      <c r="A621" s="7" t="s">
        <v>447</v>
      </c>
      <c r="B621" s="7" t="s">
        <v>159</v>
      </c>
      <c r="C621" s="8" t="s">
        <v>80</v>
      </c>
      <c r="D621" s="38" t="s">
        <v>233</v>
      </c>
      <c r="E621" s="25" t="s">
        <v>234</v>
      </c>
      <c r="F621" s="22">
        <f t="shared" si="103"/>
        <v>76713.8</v>
      </c>
      <c r="G621" s="22">
        <f t="shared" si="103"/>
        <v>76713.8</v>
      </c>
      <c r="H621" s="22">
        <f t="shared" si="103"/>
        <v>76713.8</v>
      </c>
    </row>
    <row r="622" spans="1:8" ht="84">
      <c r="A622" s="7" t="s">
        <v>447</v>
      </c>
      <c r="B622" s="7" t="s">
        <v>159</v>
      </c>
      <c r="C622" s="8" t="s">
        <v>80</v>
      </c>
      <c r="D622" s="7" t="s">
        <v>463</v>
      </c>
      <c r="E622" s="6" t="s">
        <v>236</v>
      </c>
      <c r="F622" s="22">
        <v>76713.8</v>
      </c>
      <c r="G622" s="22">
        <v>76713.8</v>
      </c>
      <c r="H622" s="22">
        <v>76713.8</v>
      </c>
    </row>
    <row r="623" spans="1:8" ht="36">
      <c r="A623" s="7" t="s">
        <v>447</v>
      </c>
      <c r="B623" s="7" t="s">
        <v>159</v>
      </c>
      <c r="C623" s="8" t="s">
        <v>81</v>
      </c>
      <c r="D623" s="7"/>
      <c r="E623" s="6" t="s">
        <v>95</v>
      </c>
      <c r="F623" s="22">
        <f>F624</f>
        <v>10595.706</v>
      </c>
      <c r="G623" s="22">
        <f t="shared" ref="G623:H625" si="104">G624</f>
        <v>0</v>
      </c>
      <c r="H623" s="22">
        <f t="shared" si="104"/>
        <v>0</v>
      </c>
    </row>
    <row r="624" spans="1:8" ht="60">
      <c r="A624" s="7" t="s">
        <v>447</v>
      </c>
      <c r="B624" s="7" t="s">
        <v>159</v>
      </c>
      <c r="C624" s="8" t="s">
        <v>96</v>
      </c>
      <c r="D624" s="28"/>
      <c r="E624" s="6" t="s">
        <v>19</v>
      </c>
      <c r="F624" s="22">
        <f>F625</f>
        <v>10595.706</v>
      </c>
      <c r="G624" s="22">
        <f t="shared" si="104"/>
        <v>0</v>
      </c>
      <c r="H624" s="22">
        <f t="shared" si="104"/>
        <v>0</v>
      </c>
    </row>
    <row r="625" spans="1:8" ht="48">
      <c r="A625" s="7" t="s">
        <v>447</v>
      </c>
      <c r="B625" s="7" t="s">
        <v>159</v>
      </c>
      <c r="C625" s="8" t="s">
        <v>96</v>
      </c>
      <c r="D625" s="38" t="s">
        <v>233</v>
      </c>
      <c r="E625" s="25" t="s">
        <v>234</v>
      </c>
      <c r="F625" s="22">
        <f>F626</f>
        <v>10595.706</v>
      </c>
      <c r="G625" s="22">
        <f t="shared" si="104"/>
        <v>0</v>
      </c>
      <c r="H625" s="22">
        <f t="shared" si="104"/>
        <v>0</v>
      </c>
    </row>
    <row r="626" spans="1:8" ht="24">
      <c r="A626" s="7" t="s">
        <v>447</v>
      </c>
      <c r="B626" s="7" t="s">
        <v>159</v>
      </c>
      <c r="C626" s="8" t="s">
        <v>96</v>
      </c>
      <c r="D626" s="7">
        <v>612</v>
      </c>
      <c r="E626" s="6" t="s">
        <v>413</v>
      </c>
      <c r="F626" s="22">
        <v>10595.706</v>
      </c>
      <c r="G626" s="22">
        <v>0</v>
      </c>
      <c r="H626" s="22">
        <v>0</v>
      </c>
    </row>
    <row r="627" spans="1:8" ht="36">
      <c r="A627" s="7" t="s">
        <v>447</v>
      </c>
      <c r="B627" s="7" t="s">
        <v>159</v>
      </c>
      <c r="C627" s="8" t="s">
        <v>133</v>
      </c>
      <c r="D627" s="7"/>
      <c r="E627" s="6" t="s">
        <v>129</v>
      </c>
      <c r="F627" s="22">
        <f>F628</f>
        <v>26103.657999999999</v>
      </c>
      <c r="G627" s="22">
        <f>G628</f>
        <v>0</v>
      </c>
      <c r="H627" s="22">
        <f>H628</f>
        <v>0</v>
      </c>
    </row>
    <row r="628" spans="1:8" ht="96">
      <c r="A628" s="7" t="s">
        <v>447</v>
      </c>
      <c r="B628" s="7" t="s">
        <v>159</v>
      </c>
      <c r="C628" s="10" t="s">
        <v>97</v>
      </c>
      <c r="D628" s="7"/>
      <c r="E628" s="68" t="s">
        <v>456</v>
      </c>
      <c r="F628" s="22">
        <f t="shared" ref="F628:H629" si="105">F629</f>
        <v>26103.657999999999</v>
      </c>
      <c r="G628" s="22">
        <f t="shared" si="105"/>
        <v>0</v>
      </c>
      <c r="H628" s="22">
        <f t="shared" si="105"/>
        <v>0</v>
      </c>
    </row>
    <row r="629" spans="1:8" ht="36">
      <c r="A629" s="7" t="s">
        <v>447</v>
      </c>
      <c r="B629" s="7" t="s">
        <v>159</v>
      </c>
      <c r="C629" s="10" t="s">
        <v>97</v>
      </c>
      <c r="D629" s="24" t="s">
        <v>182</v>
      </c>
      <c r="E629" s="25" t="s">
        <v>183</v>
      </c>
      <c r="F629" s="22">
        <f>F630</f>
        <v>26103.657999999999</v>
      </c>
      <c r="G629" s="22">
        <f t="shared" si="105"/>
        <v>0</v>
      </c>
      <c r="H629" s="22">
        <f t="shared" si="105"/>
        <v>0</v>
      </c>
    </row>
    <row r="630" spans="1:8" ht="48">
      <c r="A630" s="7" t="s">
        <v>447</v>
      </c>
      <c r="B630" s="7" t="s">
        <v>159</v>
      </c>
      <c r="C630" s="10" t="s">
        <v>97</v>
      </c>
      <c r="D630" s="7">
        <v>243</v>
      </c>
      <c r="E630" s="6" t="s">
        <v>383</v>
      </c>
      <c r="F630" s="22">
        <v>26103.657999999999</v>
      </c>
      <c r="G630" s="22">
        <v>0</v>
      </c>
      <c r="H630" s="22">
        <v>0</v>
      </c>
    </row>
    <row r="631" spans="1:8" ht="24">
      <c r="A631" s="15" t="s">
        <v>447</v>
      </c>
      <c r="B631" s="15" t="s">
        <v>180</v>
      </c>
      <c r="C631" s="15"/>
      <c r="D631" s="28"/>
      <c r="E631" s="17" t="s">
        <v>724</v>
      </c>
      <c r="F631" s="18">
        <f>F632+F663</f>
        <v>195652.22500000003</v>
      </c>
      <c r="G631" s="18">
        <f>G632+G663</f>
        <v>200392.75000000003</v>
      </c>
      <c r="H631" s="18">
        <f>H632+H663</f>
        <v>206392.75000000003</v>
      </c>
    </row>
    <row r="632" spans="1:8" ht="48">
      <c r="A632" s="8" t="s">
        <v>447</v>
      </c>
      <c r="B632" s="8" t="s">
        <v>180</v>
      </c>
      <c r="C632" s="16" t="s">
        <v>450</v>
      </c>
      <c r="D632" s="19"/>
      <c r="E632" s="20" t="s">
        <v>451</v>
      </c>
      <c r="F632" s="22">
        <f>F633</f>
        <v>160716.55700000003</v>
      </c>
      <c r="G632" s="22">
        <f>G633</f>
        <v>165457.08200000002</v>
      </c>
      <c r="H632" s="22">
        <f>H633</f>
        <v>169457.08200000002</v>
      </c>
    </row>
    <row r="633" spans="1:8" ht="24">
      <c r="A633" s="8" t="s">
        <v>447</v>
      </c>
      <c r="B633" s="8" t="s">
        <v>180</v>
      </c>
      <c r="C633" s="8" t="s">
        <v>457</v>
      </c>
      <c r="D633" s="7"/>
      <c r="E633" s="6" t="s">
        <v>458</v>
      </c>
      <c r="F633" s="22">
        <f>F634+F655+F659</f>
        <v>160716.55700000003</v>
      </c>
      <c r="G633" s="22">
        <f>G634+G655+G659</f>
        <v>165457.08200000002</v>
      </c>
      <c r="H633" s="22">
        <f>H634+H655+H659</f>
        <v>169457.08200000002</v>
      </c>
    </row>
    <row r="634" spans="1:8" ht="72">
      <c r="A634" s="8" t="s">
        <v>447</v>
      </c>
      <c r="B634" s="8" t="s">
        <v>180</v>
      </c>
      <c r="C634" s="8" t="s">
        <v>459</v>
      </c>
      <c r="D634" s="7"/>
      <c r="E634" s="6" t="s">
        <v>460</v>
      </c>
      <c r="F634" s="22">
        <f>F635+F641+F645+F638+F649+F652</f>
        <v>158731.40700000001</v>
      </c>
      <c r="G634" s="22">
        <f>G635+G641+G645+G638+G649+G652</f>
        <v>164625.56700000001</v>
      </c>
      <c r="H634" s="22">
        <f>H635+H641+H645+H638+H649+H652</f>
        <v>168625.56700000001</v>
      </c>
    </row>
    <row r="635" spans="1:8" ht="36">
      <c r="A635" s="8" t="s">
        <v>447</v>
      </c>
      <c r="B635" s="8" t="s">
        <v>180</v>
      </c>
      <c r="C635" s="8" t="s">
        <v>725</v>
      </c>
      <c r="D635" s="7"/>
      <c r="E635" s="6" t="s">
        <v>726</v>
      </c>
      <c r="F635" s="22">
        <f t="shared" ref="F635:H636" si="106">F636</f>
        <v>75637.951000000001</v>
      </c>
      <c r="G635" s="22">
        <f t="shared" si="106"/>
        <v>78637.951000000001</v>
      </c>
      <c r="H635" s="22">
        <f t="shared" si="106"/>
        <v>80637.951000000001</v>
      </c>
    </row>
    <row r="636" spans="1:8" ht="48">
      <c r="A636" s="8" t="s">
        <v>447</v>
      </c>
      <c r="B636" s="8" t="s">
        <v>180</v>
      </c>
      <c r="C636" s="8" t="s">
        <v>725</v>
      </c>
      <c r="D636" s="38" t="s">
        <v>233</v>
      </c>
      <c r="E636" s="25" t="s">
        <v>234</v>
      </c>
      <c r="F636" s="22">
        <f t="shared" si="106"/>
        <v>75637.951000000001</v>
      </c>
      <c r="G636" s="22">
        <f t="shared" si="106"/>
        <v>78637.951000000001</v>
      </c>
      <c r="H636" s="22">
        <f t="shared" si="106"/>
        <v>80637.951000000001</v>
      </c>
    </row>
    <row r="637" spans="1:8" ht="84">
      <c r="A637" s="8" t="s">
        <v>447</v>
      </c>
      <c r="B637" s="8" t="s">
        <v>180</v>
      </c>
      <c r="C637" s="8" t="s">
        <v>725</v>
      </c>
      <c r="D637" s="7" t="s">
        <v>463</v>
      </c>
      <c r="E637" s="6" t="s">
        <v>236</v>
      </c>
      <c r="F637" s="22">
        <v>75637.951000000001</v>
      </c>
      <c r="G637" s="22">
        <v>78637.951000000001</v>
      </c>
      <c r="H637" s="22">
        <v>80637.951000000001</v>
      </c>
    </row>
    <row r="638" spans="1:8" ht="48">
      <c r="A638" s="8" t="s">
        <v>447</v>
      </c>
      <c r="B638" s="8" t="s">
        <v>180</v>
      </c>
      <c r="C638" s="8" t="s">
        <v>727</v>
      </c>
      <c r="D638" s="7"/>
      <c r="E638" s="6" t="s">
        <v>728</v>
      </c>
      <c r="F638" s="22">
        <f t="shared" ref="F638:H639" si="107">F639</f>
        <v>1100</v>
      </c>
      <c r="G638" s="22">
        <f t="shared" si="107"/>
        <v>8325</v>
      </c>
      <c r="H638" s="22">
        <f t="shared" si="107"/>
        <v>10325</v>
      </c>
    </row>
    <row r="639" spans="1:8" ht="48">
      <c r="A639" s="8" t="s">
        <v>447</v>
      </c>
      <c r="B639" s="8" t="s">
        <v>180</v>
      </c>
      <c r="C639" s="8" t="s">
        <v>727</v>
      </c>
      <c r="D639" s="38" t="s">
        <v>233</v>
      </c>
      <c r="E639" s="25" t="s">
        <v>234</v>
      </c>
      <c r="F639" s="22">
        <f t="shared" si="107"/>
        <v>1100</v>
      </c>
      <c r="G639" s="22">
        <f t="shared" si="107"/>
        <v>8325</v>
      </c>
      <c r="H639" s="22">
        <f t="shared" si="107"/>
        <v>10325</v>
      </c>
    </row>
    <row r="640" spans="1:8" ht="24">
      <c r="A640" s="8" t="s">
        <v>447</v>
      </c>
      <c r="B640" s="8" t="s">
        <v>180</v>
      </c>
      <c r="C640" s="8" t="s">
        <v>727</v>
      </c>
      <c r="D640" s="7">
        <v>612</v>
      </c>
      <c r="E640" s="6" t="s">
        <v>413</v>
      </c>
      <c r="F640" s="22">
        <v>1100</v>
      </c>
      <c r="G640" s="22">
        <v>8325</v>
      </c>
      <c r="H640" s="22">
        <v>10325</v>
      </c>
    </row>
    <row r="641" spans="1:8" ht="48">
      <c r="A641" s="8" t="s">
        <v>447</v>
      </c>
      <c r="B641" s="8" t="s">
        <v>180</v>
      </c>
      <c r="C641" s="8" t="s">
        <v>461</v>
      </c>
      <c r="D641" s="7"/>
      <c r="E641" s="6" t="s">
        <v>462</v>
      </c>
      <c r="F641" s="22">
        <f>F642</f>
        <v>68680.2</v>
      </c>
      <c r="G641" s="22">
        <f>G642</f>
        <v>68680.2</v>
      </c>
      <c r="H641" s="22">
        <f>H642</f>
        <v>68680.2</v>
      </c>
    </row>
    <row r="642" spans="1:8" ht="48">
      <c r="A642" s="8" t="s">
        <v>447</v>
      </c>
      <c r="B642" s="8" t="s">
        <v>180</v>
      </c>
      <c r="C642" s="8" t="s">
        <v>461</v>
      </c>
      <c r="D642" s="24" t="s">
        <v>233</v>
      </c>
      <c r="E642" s="25" t="s">
        <v>234</v>
      </c>
      <c r="F642" s="22">
        <f>F643+F644</f>
        <v>68680.2</v>
      </c>
      <c r="G642" s="22">
        <f>G643+G644</f>
        <v>68680.2</v>
      </c>
      <c r="H642" s="22">
        <f>H643+H644</f>
        <v>68680.2</v>
      </c>
    </row>
    <row r="643" spans="1:8" ht="84">
      <c r="A643" s="8" t="s">
        <v>447</v>
      </c>
      <c r="B643" s="8" t="s">
        <v>180</v>
      </c>
      <c r="C643" s="8" t="s">
        <v>461</v>
      </c>
      <c r="D643" s="7" t="s">
        <v>463</v>
      </c>
      <c r="E643" s="6" t="s">
        <v>236</v>
      </c>
      <c r="F643" s="22">
        <v>56678.781999999999</v>
      </c>
      <c r="G643" s="22">
        <v>56678.781999999999</v>
      </c>
      <c r="H643" s="22">
        <v>56678.781999999999</v>
      </c>
    </row>
    <row r="644" spans="1:8" ht="84">
      <c r="A644" s="8" t="s">
        <v>447</v>
      </c>
      <c r="B644" s="8" t="s">
        <v>180</v>
      </c>
      <c r="C644" s="8" t="s">
        <v>461</v>
      </c>
      <c r="D644" s="7" t="s">
        <v>464</v>
      </c>
      <c r="E644" s="6" t="s">
        <v>465</v>
      </c>
      <c r="F644" s="22">
        <v>12001.418</v>
      </c>
      <c r="G644" s="22">
        <v>12001.418</v>
      </c>
      <c r="H644" s="22">
        <v>12001.418</v>
      </c>
    </row>
    <row r="645" spans="1:8" ht="60">
      <c r="A645" s="8" t="s">
        <v>447</v>
      </c>
      <c r="B645" s="8" t="s">
        <v>180</v>
      </c>
      <c r="C645" s="8" t="s">
        <v>466</v>
      </c>
      <c r="D645" s="7"/>
      <c r="E645" s="6" t="s">
        <v>467</v>
      </c>
      <c r="F645" s="22">
        <f>F646</f>
        <v>693.73900000000003</v>
      </c>
      <c r="G645" s="22">
        <f>G646</f>
        <v>693.73900000000003</v>
      </c>
      <c r="H645" s="22">
        <f>H646</f>
        <v>693.73900000000003</v>
      </c>
    </row>
    <row r="646" spans="1:8" ht="48">
      <c r="A646" s="8" t="s">
        <v>447</v>
      </c>
      <c r="B646" s="8" t="s">
        <v>180</v>
      </c>
      <c r="C646" s="8" t="s">
        <v>466</v>
      </c>
      <c r="D646" s="24" t="s">
        <v>233</v>
      </c>
      <c r="E646" s="25" t="s">
        <v>234</v>
      </c>
      <c r="F646" s="22">
        <f>F647+F648</f>
        <v>693.73900000000003</v>
      </c>
      <c r="G646" s="22">
        <f>G647+G648</f>
        <v>693.73900000000003</v>
      </c>
      <c r="H646" s="22">
        <f>H647+H648</f>
        <v>693.73900000000003</v>
      </c>
    </row>
    <row r="647" spans="1:8" ht="84">
      <c r="A647" s="8" t="s">
        <v>447</v>
      </c>
      <c r="B647" s="8" t="s">
        <v>180</v>
      </c>
      <c r="C647" s="8" t="s">
        <v>466</v>
      </c>
      <c r="D647" s="7" t="s">
        <v>463</v>
      </c>
      <c r="E647" s="6" t="s">
        <v>236</v>
      </c>
      <c r="F647" s="22">
        <v>572.51300000000003</v>
      </c>
      <c r="G647" s="22">
        <v>572.51300000000003</v>
      </c>
      <c r="H647" s="22">
        <v>572.51300000000003</v>
      </c>
    </row>
    <row r="648" spans="1:8" ht="84">
      <c r="A648" s="8" t="s">
        <v>447</v>
      </c>
      <c r="B648" s="8" t="s">
        <v>180</v>
      </c>
      <c r="C648" s="8" t="s">
        <v>466</v>
      </c>
      <c r="D648" s="7" t="s">
        <v>464</v>
      </c>
      <c r="E648" s="6" t="s">
        <v>465</v>
      </c>
      <c r="F648" s="22">
        <v>121.226</v>
      </c>
      <c r="G648" s="22">
        <v>121.226</v>
      </c>
      <c r="H648" s="22">
        <v>121.226</v>
      </c>
    </row>
    <row r="649" spans="1:8" ht="60">
      <c r="A649" s="8" t="s">
        <v>447</v>
      </c>
      <c r="B649" s="8" t="s">
        <v>180</v>
      </c>
      <c r="C649" s="82" t="s">
        <v>729</v>
      </c>
      <c r="D649" s="7"/>
      <c r="E649" s="6" t="s">
        <v>730</v>
      </c>
      <c r="F649" s="22">
        <f t="shared" ref="F649:H650" si="108">F650</f>
        <v>8288.6769999999997</v>
      </c>
      <c r="G649" s="22">
        <f t="shared" si="108"/>
        <v>8288.6769999999997</v>
      </c>
      <c r="H649" s="22">
        <f t="shared" si="108"/>
        <v>8288.6769999999997</v>
      </c>
    </row>
    <row r="650" spans="1:8" ht="48">
      <c r="A650" s="8" t="s">
        <v>447</v>
      </c>
      <c r="B650" s="8" t="s">
        <v>180</v>
      </c>
      <c r="C650" s="82" t="s">
        <v>729</v>
      </c>
      <c r="D650" s="24" t="s">
        <v>233</v>
      </c>
      <c r="E650" s="25" t="s">
        <v>234</v>
      </c>
      <c r="F650" s="22">
        <f t="shared" si="108"/>
        <v>8288.6769999999997</v>
      </c>
      <c r="G650" s="22">
        <f t="shared" si="108"/>
        <v>8288.6769999999997</v>
      </c>
      <c r="H650" s="22">
        <f t="shared" si="108"/>
        <v>8288.6769999999997</v>
      </c>
    </row>
    <row r="651" spans="1:8" ht="84">
      <c r="A651" s="8" t="s">
        <v>447</v>
      </c>
      <c r="B651" s="8" t="s">
        <v>180</v>
      </c>
      <c r="C651" s="82" t="s">
        <v>729</v>
      </c>
      <c r="D651" s="7" t="s">
        <v>463</v>
      </c>
      <c r="E651" s="6" t="s">
        <v>236</v>
      </c>
      <c r="F651" s="22">
        <v>8288.6769999999997</v>
      </c>
      <c r="G651" s="22">
        <v>8288.6769999999997</v>
      </c>
      <c r="H651" s="22">
        <v>8288.6769999999997</v>
      </c>
    </row>
    <row r="652" spans="1:8" ht="48">
      <c r="A652" s="8" t="s">
        <v>447</v>
      </c>
      <c r="B652" s="8" t="s">
        <v>180</v>
      </c>
      <c r="C652" s="82" t="s">
        <v>731</v>
      </c>
      <c r="D652" s="7"/>
      <c r="E652" s="6" t="s">
        <v>671</v>
      </c>
      <c r="F652" s="22">
        <f t="shared" ref="F652:H653" si="109">F653</f>
        <v>4330.84</v>
      </c>
      <c r="G652" s="22">
        <f t="shared" si="109"/>
        <v>0</v>
      </c>
      <c r="H652" s="22">
        <f t="shared" si="109"/>
        <v>0</v>
      </c>
    </row>
    <row r="653" spans="1:8" ht="48">
      <c r="A653" s="8" t="s">
        <v>447</v>
      </c>
      <c r="B653" s="8" t="s">
        <v>180</v>
      </c>
      <c r="C653" s="82" t="s">
        <v>731</v>
      </c>
      <c r="D653" s="24" t="s">
        <v>233</v>
      </c>
      <c r="E653" s="25" t="s">
        <v>234</v>
      </c>
      <c r="F653" s="22">
        <f t="shared" si="109"/>
        <v>4330.84</v>
      </c>
      <c r="G653" s="22">
        <f t="shared" si="109"/>
        <v>0</v>
      </c>
      <c r="H653" s="22">
        <f t="shared" si="109"/>
        <v>0</v>
      </c>
    </row>
    <row r="654" spans="1:8" ht="36">
      <c r="A654" s="8" t="s">
        <v>447</v>
      </c>
      <c r="B654" s="8" t="s">
        <v>180</v>
      </c>
      <c r="C654" s="82" t="s">
        <v>731</v>
      </c>
      <c r="D654" s="7">
        <v>612</v>
      </c>
      <c r="E654" s="6" t="s">
        <v>413</v>
      </c>
      <c r="F654" s="22">
        <v>4330.84</v>
      </c>
      <c r="G654" s="22">
        <v>0</v>
      </c>
      <c r="H654" s="22">
        <v>0</v>
      </c>
    </row>
    <row r="655" spans="1:8" ht="48">
      <c r="A655" s="8" t="s">
        <v>447</v>
      </c>
      <c r="B655" s="8" t="s">
        <v>180</v>
      </c>
      <c r="C655" s="8" t="s">
        <v>732</v>
      </c>
      <c r="D655" s="7"/>
      <c r="E655" s="6" t="s">
        <v>733</v>
      </c>
      <c r="F655" s="22">
        <f>F656</f>
        <v>831.51499999999999</v>
      </c>
      <c r="G655" s="22">
        <f t="shared" ref="G655:H657" si="110">G656</f>
        <v>831.51499999999999</v>
      </c>
      <c r="H655" s="22">
        <f t="shared" si="110"/>
        <v>831.51499999999999</v>
      </c>
    </row>
    <row r="656" spans="1:8" ht="72">
      <c r="A656" s="8" t="s">
        <v>447</v>
      </c>
      <c r="B656" s="8" t="s">
        <v>180</v>
      </c>
      <c r="C656" s="8" t="s">
        <v>734</v>
      </c>
      <c r="D656" s="7"/>
      <c r="E656" s="6" t="s">
        <v>735</v>
      </c>
      <c r="F656" s="22">
        <f>F657</f>
        <v>831.51499999999999</v>
      </c>
      <c r="G656" s="22">
        <f t="shared" si="110"/>
        <v>831.51499999999999</v>
      </c>
      <c r="H656" s="22">
        <f t="shared" si="110"/>
        <v>831.51499999999999</v>
      </c>
    </row>
    <row r="657" spans="1:8" ht="48">
      <c r="A657" s="8" t="s">
        <v>447</v>
      </c>
      <c r="B657" s="8" t="s">
        <v>180</v>
      </c>
      <c r="C657" s="8" t="s">
        <v>734</v>
      </c>
      <c r="D657" s="38" t="s">
        <v>233</v>
      </c>
      <c r="E657" s="25" t="s">
        <v>234</v>
      </c>
      <c r="F657" s="22">
        <f>F658</f>
        <v>831.51499999999999</v>
      </c>
      <c r="G657" s="22">
        <f t="shared" si="110"/>
        <v>831.51499999999999</v>
      </c>
      <c r="H657" s="22">
        <f t="shared" si="110"/>
        <v>831.51499999999999</v>
      </c>
    </row>
    <row r="658" spans="1:8" ht="84">
      <c r="A658" s="8" t="s">
        <v>447</v>
      </c>
      <c r="B658" s="8" t="s">
        <v>180</v>
      </c>
      <c r="C658" s="8" t="s">
        <v>734</v>
      </c>
      <c r="D658" s="7" t="s">
        <v>463</v>
      </c>
      <c r="E658" s="6" t="s">
        <v>236</v>
      </c>
      <c r="F658" s="22">
        <v>831.51499999999999</v>
      </c>
      <c r="G658" s="22">
        <v>831.51499999999999</v>
      </c>
      <c r="H658" s="22">
        <v>831.51499999999999</v>
      </c>
    </row>
    <row r="659" spans="1:8" ht="28.5" customHeight="1">
      <c r="A659" s="8" t="s">
        <v>447</v>
      </c>
      <c r="B659" s="8" t="s">
        <v>180</v>
      </c>
      <c r="C659" s="8" t="s">
        <v>82</v>
      </c>
      <c r="D659" s="7"/>
      <c r="E659" s="6" t="s">
        <v>530</v>
      </c>
      <c r="F659" s="22">
        <f>F660</f>
        <v>1153.635</v>
      </c>
      <c r="G659" s="22">
        <f t="shared" ref="G659:H661" si="111">G660</f>
        <v>0</v>
      </c>
      <c r="H659" s="22">
        <f t="shared" si="111"/>
        <v>0</v>
      </c>
    </row>
    <row r="660" spans="1:8" ht="60">
      <c r="A660" s="8" t="s">
        <v>447</v>
      </c>
      <c r="B660" s="8" t="s">
        <v>180</v>
      </c>
      <c r="C660" s="8" t="s">
        <v>83</v>
      </c>
      <c r="D660" s="28"/>
      <c r="E660" s="6" t="s">
        <v>19</v>
      </c>
      <c r="F660" s="22">
        <f>F661</f>
        <v>1153.635</v>
      </c>
      <c r="G660" s="22">
        <f t="shared" si="111"/>
        <v>0</v>
      </c>
      <c r="H660" s="22">
        <f t="shared" si="111"/>
        <v>0</v>
      </c>
    </row>
    <row r="661" spans="1:8" ht="48">
      <c r="A661" s="8" t="s">
        <v>447</v>
      </c>
      <c r="B661" s="8" t="s">
        <v>180</v>
      </c>
      <c r="C661" s="8" t="s">
        <v>83</v>
      </c>
      <c r="D661" s="38" t="s">
        <v>233</v>
      </c>
      <c r="E661" s="25" t="s">
        <v>234</v>
      </c>
      <c r="F661" s="22">
        <f>F662</f>
        <v>1153.635</v>
      </c>
      <c r="G661" s="22">
        <f t="shared" si="111"/>
        <v>0</v>
      </c>
      <c r="H661" s="22">
        <f t="shared" si="111"/>
        <v>0</v>
      </c>
    </row>
    <row r="662" spans="1:8" ht="24">
      <c r="A662" s="8" t="s">
        <v>447</v>
      </c>
      <c r="B662" s="8" t="s">
        <v>180</v>
      </c>
      <c r="C662" s="8" t="s">
        <v>83</v>
      </c>
      <c r="D662" s="7">
        <v>612</v>
      </c>
      <c r="E662" s="6" t="s">
        <v>413</v>
      </c>
      <c r="F662" s="22">
        <v>1153.635</v>
      </c>
      <c r="G662" s="22">
        <v>0</v>
      </c>
      <c r="H662" s="22">
        <v>0</v>
      </c>
    </row>
    <row r="663" spans="1:8" s="1" customFormat="1" ht="48">
      <c r="A663" s="19" t="s">
        <v>447</v>
      </c>
      <c r="B663" s="16" t="s">
        <v>180</v>
      </c>
      <c r="C663" s="16" t="s">
        <v>468</v>
      </c>
      <c r="D663" s="19"/>
      <c r="E663" s="20" t="s">
        <v>469</v>
      </c>
      <c r="F663" s="21">
        <f t="shared" ref="F663:H665" si="112">F664</f>
        <v>34935.667999999998</v>
      </c>
      <c r="G663" s="21">
        <f t="shared" si="112"/>
        <v>34935.667999999998</v>
      </c>
      <c r="H663" s="21">
        <f t="shared" si="112"/>
        <v>36935.667999999998</v>
      </c>
    </row>
    <row r="664" spans="1:8" s="1" customFormat="1" ht="48">
      <c r="A664" s="7" t="s">
        <v>447</v>
      </c>
      <c r="B664" s="8" t="s">
        <v>180</v>
      </c>
      <c r="C664" s="8" t="s">
        <v>470</v>
      </c>
      <c r="D664" s="7"/>
      <c r="E664" s="6" t="s">
        <v>471</v>
      </c>
      <c r="F664" s="22">
        <f>F665</f>
        <v>34935.667999999998</v>
      </c>
      <c r="G664" s="22">
        <f t="shared" si="112"/>
        <v>34935.667999999998</v>
      </c>
      <c r="H664" s="22">
        <f t="shared" si="112"/>
        <v>36935.667999999998</v>
      </c>
    </row>
    <row r="665" spans="1:8" s="1" customFormat="1" ht="48">
      <c r="A665" s="7" t="s">
        <v>447</v>
      </c>
      <c r="B665" s="8" t="s">
        <v>180</v>
      </c>
      <c r="C665" s="8" t="s">
        <v>472</v>
      </c>
      <c r="D665" s="7"/>
      <c r="E665" s="6" t="s">
        <v>473</v>
      </c>
      <c r="F665" s="22">
        <f>F666</f>
        <v>34935.667999999998</v>
      </c>
      <c r="G665" s="22">
        <f t="shared" si="112"/>
        <v>34935.667999999998</v>
      </c>
      <c r="H665" s="22">
        <f t="shared" si="112"/>
        <v>36935.667999999998</v>
      </c>
    </row>
    <row r="666" spans="1:8" s="1" customFormat="1" ht="36">
      <c r="A666" s="7" t="s">
        <v>447</v>
      </c>
      <c r="B666" s="8" t="s">
        <v>180</v>
      </c>
      <c r="C666" s="8" t="s">
        <v>474</v>
      </c>
      <c r="D666" s="7"/>
      <c r="E666" s="6" t="s">
        <v>475</v>
      </c>
      <c r="F666" s="22">
        <f>F667</f>
        <v>34935.667999999998</v>
      </c>
      <c r="G666" s="22">
        <f>G667</f>
        <v>34935.667999999998</v>
      </c>
      <c r="H666" s="22">
        <f>H667</f>
        <v>36935.667999999998</v>
      </c>
    </row>
    <row r="667" spans="1:8" s="1" customFormat="1" ht="48">
      <c r="A667" s="7" t="s">
        <v>447</v>
      </c>
      <c r="B667" s="8" t="s">
        <v>180</v>
      </c>
      <c r="C667" s="8" t="s">
        <v>474</v>
      </c>
      <c r="D667" s="38" t="s">
        <v>233</v>
      </c>
      <c r="E667" s="25" t="s">
        <v>234</v>
      </c>
      <c r="F667" s="22">
        <f>F668+F669</f>
        <v>34935.667999999998</v>
      </c>
      <c r="G667" s="22">
        <f>G668+G669</f>
        <v>34935.667999999998</v>
      </c>
      <c r="H667" s="22">
        <f>H668+H669</f>
        <v>36935.667999999998</v>
      </c>
    </row>
    <row r="668" spans="1:8" s="1" customFormat="1" ht="84">
      <c r="A668" s="7" t="s">
        <v>447</v>
      </c>
      <c r="B668" s="8" t="s">
        <v>180</v>
      </c>
      <c r="C668" s="8" t="s">
        <v>474</v>
      </c>
      <c r="D668" s="7" t="s">
        <v>235</v>
      </c>
      <c r="E668" s="6" t="s">
        <v>236</v>
      </c>
      <c r="F668" s="22">
        <v>19813.601999999999</v>
      </c>
      <c r="G668" s="22">
        <v>19813.601999999999</v>
      </c>
      <c r="H668" s="22">
        <v>20813.601999999999</v>
      </c>
    </row>
    <row r="669" spans="1:8" s="1" customFormat="1" ht="84">
      <c r="A669" s="7" t="s">
        <v>447</v>
      </c>
      <c r="B669" s="8" t="s">
        <v>180</v>
      </c>
      <c r="C669" s="8" t="s">
        <v>474</v>
      </c>
      <c r="D669" s="7" t="s">
        <v>464</v>
      </c>
      <c r="E669" s="6" t="s">
        <v>465</v>
      </c>
      <c r="F669" s="22">
        <v>15122.066000000001</v>
      </c>
      <c r="G669" s="22">
        <v>15122.066000000001</v>
      </c>
      <c r="H669" s="22">
        <v>16122.066000000001</v>
      </c>
    </row>
    <row r="670" spans="1:8" ht="36">
      <c r="A670" s="28" t="s">
        <v>447</v>
      </c>
      <c r="B670" s="28" t="s">
        <v>193</v>
      </c>
      <c r="C670" s="15"/>
      <c r="D670" s="28"/>
      <c r="E670" s="17" t="s">
        <v>476</v>
      </c>
      <c r="F670" s="18">
        <f>F671+F677+F684</f>
        <v>584.74199999999996</v>
      </c>
      <c r="G670" s="18">
        <f>G671+G677+G684</f>
        <v>584.74199999999996</v>
      </c>
      <c r="H670" s="18">
        <f>H671+H677+H684</f>
        <v>584.74199999999996</v>
      </c>
    </row>
    <row r="671" spans="1:8" ht="48">
      <c r="A671" s="7" t="s">
        <v>447</v>
      </c>
      <c r="B671" s="7" t="s">
        <v>193</v>
      </c>
      <c r="C671" s="16" t="s">
        <v>450</v>
      </c>
      <c r="D671" s="19"/>
      <c r="E671" s="20" t="s">
        <v>451</v>
      </c>
      <c r="F671" s="21">
        <f>F672</f>
        <v>200</v>
      </c>
      <c r="G671" s="21">
        <f>G672</f>
        <v>200</v>
      </c>
      <c r="H671" s="21">
        <f>H672</f>
        <v>200</v>
      </c>
    </row>
    <row r="672" spans="1:8" ht="48">
      <c r="A672" s="7" t="s">
        <v>447</v>
      </c>
      <c r="B672" s="7" t="s">
        <v>193</v>
      </c>
      <c r="C672" s="8" t="s">
        <v>736</v>
      </c>
      <c r="D672" s="24"/>
      <c r="E672" s="6" t="s">
        <v>737</v>
      </c>
      <c r="F672" s="22">
        <f>F674</f>
        <v>200</v>
      </c>
      <c r="G672" s="22">
        <f>G674</f>
        <v>200</v>
      </c>
      <c r="H672" s="22">
        <f>H674</f>
        <v>200</v>
      </c>
    </row>
    <row r="673" spans="1:8" ht="48">
      <c r="A673" s="7" t="s">
        <v>447</v>
      </c>
      <c r="B673" s="7" t="s">
        <v>193</v>
      </c>
      <c r="C673" s="8" t="s">
        <v>738</v>
      </c>
      <c r="D673" s="24"/>
      <c r="E673" s="6" t="s">
        <v>739</v>
      </c>
      <c r="F673" s="22">
        <f>F674</f>
        <v>200</v>
      </c>
      <c r="G673" s="22">
        <f t="shared" ref="G673:H675" si="113">G674</f>
        <v>200</v>
      </c>
      <c r="H673" s="22">
        <f t="shared" si="113"/>
        <v>200</v>
      </c>
    </row>
    <row r="674" spans="1:8" ht="36">
      <c r="A674" s="7" t="s">
        <v>447</v>
      </c>
      <c r="B674" s="7" t="s">
        <v>193</v>
      </c>
      <c r="C674" s="8" t="s">
        <v>740</v>
      </c>
      <c r="D674" s="26"/>
      <c r="E674" s="27" t="s">
        <v>741</v>
      </c>
      <c r="F674" s="22">
        <f>F675</f>
        <v>200</v>
      </c>
      <c r="G674" s="22">
        <f t="shared" si="113"/>
        <v>200</v>
      </c>
      <c r="H674" s="22">
        <f t="shared" si="113"/>
        <v>200</v>
      </c>
    </row>
    <row r="675" spans="1:8" ht="48">
      <c r="A675" s="7" t="s">
        <v>447</v>
      </c>
      <c r="B675" s="7" t="s">
        <v>193</v>
      </c>
      <c r="C675" s="8" t="s">
        <v>740</v>
      </c>
      <c r="D675" s="38" t="s">
        <v>233</v>
      </c>
      <c r="E675" s="25" t="s">
        <v>234</v>
      </c>
      <c r="F675" s="22">
        <f>F676</f>
        <v>200</v>
      </c>
      <c r="G675" s="22">
        <f t="shared" si="113"/>
        <v>200</v>
      </c>
      <c r="H675" s="22">
        <f t="shared" si="113"/>
        <v>200</v>
      </c>
    </row>
    <row r="676" spans="1:8" ht="84">
      <c r="A676" s="7" t="s">
        <v>447</v>
      </c>
      <c r="B676" s="7" t="s">
        <v>193</v>
      </c>
      <c r="C676" s="8" t="s">
        <v>740</v>
      </c>
      <c r="D676" s="7" t="s">
        <v>235</v>
      </c>
      <c r="E676" s="6" t="s">
        <v>236</v>
      </c>
      <c r="F676" s="22">
        <v>200</v>
      </c>
      <c r="G676" s="22">
        <v>200</v>
      </c>
      <c r="H676" s="22">
        <v>200</v>
      </c>
    </row>
    <row r="677" spans="1:8" ht="48">
      <c r="A677" s="19" t="s">
        <v>447</v>
      </c>
      <c r="B677" s="19" t="s">
        <v>193</v>
      </c>
      <c r="C677" s="16" t="s">
        <v>468</v>
      </c>
      <c r="D677" s="19"/>
      <c r="E677" s="20" t="s">
        <v>469</v>
      </c>
      <c r="F677" s="21">
        <f>F678</f>
        <v>75.581999999999994</v>
      </c>
      <c r="G677" s="21">
        <f>G678</f>
        <v>75.581999999999994</v>
      </c>
      <c r="H677" s="21">
        <f>H678</f>
        <v>75.581999999999994</v>
      </c>
    </row>
    <row r="678" spans="1:8" ht="48">
      <c r="A678" s="7" t="s">
        <v>447</v>
      </c>
      <c r="B678" s="7" t="s">
        <v>193</v>
      </c>
      <c r="C678" s="8" t="s">
        <v>470</v>
      </c>
      <c r="D678" s="7"/>
      <c r="E678" s="6" t="s">
        <v>471</v>
      </c>
      <c r="F678" s="22">
        <f>F680</f>
        <v>75.581999999999994</v>
      </c>
      <c r="G678" s="22">
        <f>G680</f>
        <v>75.581999999999994</v>
      </c>
      <c r="H678" s="22">
        <f>H680</f>
        <v>75.581999999999994</v>
      </c>
    </row>
    <row r="679" spans="1:8" ht="48">
      <c r="A679" s="7" t="s">
        <v>447</v>
      </c>
      <c r="B679" s="7" t="s">
        <v>193</v>
      </c>
      <c r="C679" s="8" t="s">
        <v>472</v>
      </c>
      <c r="D679" s="7"/>
      <c r="E679" s="6" t="s">
        <v>473</v>
      </c>
      <c r="F679" s="22">
        <f t="shared" ref="F679:H680" si="114">F680</f>
        <v>75.581999999999994</v>
      </c>
      <c r="G679" s="22">
        <f t="shared" si="114"/>
        <v>75.581999999999994</v>
      </c>
      <c r="H679" s="22">
        <f t="shared" si="114"/>
        <v>75.581999999999994</v>
      </c>
    </row>
    <row r="680" spans="1:8" ht="36">
      <c r="A680" s="7" t="s">
        <v>447</v>
      </c>
      <c r="B680" s="7" t="s">
        <v>193</v>
      </c>
      <c r="C680" s="8" t="s">
        <v>477</v>
      </c>
      <c r="D680" s="26"/>
      <c r="E680" s="6" t="s">
        <v>476</v>
      </c>
      <c r="F680" s="22">
        <f t="shared" si="114"/>
        <v>75.581999999999994</v>
      </c>
      <c r="G680" s="22">
        <f t="shared" si="114"/>
        <v>75.581999999999994</v>
      </c>
      <c r="H680" s="22">
        <f t="shared" si="114"/>
        <v>75.581999999999994</v>
      </c>
    </row>
    <row r="681" spans="1:8" ht="48">
      <c r="A681" s="7" t="s">
        <v>447</v>
      </c>
      <c r="B681" s="7" t="s">
        <v>193</v>
      </c>
      <c r="C681" s="8" t="s">
        <v>477</v>
      </c>
      <c r="D681" s="38" t="s">
        <v>233</v>
      </c>
      <c r="E681" s="25" t="s">
        <v>234</v>
      </c>
      <c r="F681" s="22">
        <f>F682+F683</f>
        <v>75.581999999999994</v>
      </c>
      <c r="G681" s="22">
        <f>G682+G683</f>
        <v>75.581999999999994</v>
      </c>
      <c r="H681" s="22">
        <f>H682+H683</f>
        <v>75.581999999999994</v>
      </c>
    </row>
    <row r="682" spans="1:8" ht="84">
      <c r="A682" s="7" t="s">
        <v>447</v>
      </c>
      <c r="B682" s="7" t="s">
        <v>193</v>
      </c>
      <c r="C682" s="8" t="s">
        <v>477</v>
      </c>
      <c r="D682" s="7" t="s">
        <v>235</v>
      </c>
      <c r="E682" s="6" t="s">
        <v>236</v>
      </c>
      <c r="F682" s="22">
        <v>21.052</v>
      </c>
      <c r="G682" s="22">
        <v>21.052</v>
      </c>
      <c r="H682" s="22">
        <v>21.052</v>
      </c>
    </row>
    <row r="683" spans="1:8" ht="84">
      <c r="A683" s="7" t="s">
        <v>447</v>
      </c>
      <c r="B683" s="7" t="s">
        <v>193</v>
      </c>
      <c r="C683" s="8" t="s">
        <v>477</v>
      </c>
      <c r="D683" s="7" t="s">
        <v>464</v>
      </c>
      <c r="E683" s="6" t="s">
        <v>465</v>
      </c>
      <c r="F683" s="22">
        <v>54.53</v>
      </c>
      <c r="G683" s="22">
        <v>54.53</v>
      </c>
      <c r="H683" s="22">
        <v>54.53</v>
      </c>
    </row>
    <row r="684" spans="1:8" ht="48">
      <c r="A684" s="7" t="s">
        <v>447</v>
      </c>
      <c r="B684" s="7" t="s">
        <v>193</v>
      </c>
      <c r="C684" s="16" t="s">
        <v>161</v>
      </c>
      <c r="D684" s="19"/>
      <c r="E684" s="20" t="s">
        <v>162</v>
      </c>
      <c r="F684" s="22">
        <f>F685</f>
        <v>309.16000000000003</v>
      </c>
      <c r="G684" s="22">
        <f>G685</f>
        <v>309.16000000000003</v>
      </c>
      <c r="H684" s="22">
        <f>H685</f>
        <v>309.16000000000003</v>
      </c>
    </row>
    <row r="685" spans="1:8" ht="36">
      <c r="A685" s="7" t="s">
        <v>447</v>
      </c>
      <c r="B685" s="7" t="s">
        <v>193</v>
      </c>
      <c r="C685" s="8" t="s">
        <v>195</v>
      </c>
      <c r="D685" s="7"/>
      <c r="E685" s="6" t="s">
        <v>196</v>
      </c>
      <c r="F685" s="22">
        <f t="shared" ref="F685:H688" si="115">F686</f>
        <v>309.16000000000003</v>
      </c>
      <c r="G685" s="22">
        <f t="shared" si="115"/>
        <v>309.16000000000003</v>
      </c>
      <c r="H685" s="22">
        <f t="shared" si="115"/>
        <v>309.16000000000003</v>
      </c>
    </row>
    <row r="686" spans="1:8" ht="36">
      <c r="A686" s="7" t="s">
        <v>447</v>
      </c>
      <c r="B686" s="7" t="s">
        <v>193</v>
      </c>
      <c r="C686" s="8" t="s">
        <v>213</v>
      </c>
      <c r="D686" s="8"/>
      <c r="E686" s="6" t="s">
        <v>166</v>
      </c>
      <c r="F686" s="22">
        <f t="shared" si="115"/>
        <v>309.16000000000003</v>
      </c>
      <c r="G686" s="22">
        <f t="shared" si="115"/>
        <v>309.16000000000003</v>
      </c>
      <c r="H686" s="22">
        <f t="shared" si="115"/>
        <v>309.16000000000003</v>
      </c>
    </row>
    <row r="687" spans="1:8" ht="36">
      <c r="A687" s="7" t="s">
        <v>447</v>
      </c>
      <c r="B687" s="7" t="s">
        <v>193</v>
      </c>
      <c r="C687" s="8" t="s">
        <v>478</v>
      </c>
      <c r="D687" s="7"/>
      <c r="E687" s="6" t="s">
        <v>479</v>
      </c>
      <c r="F687" s="22">
        <f>F688</f>
        <v>309.16000000000003</v>
      </c>
      <c r="G687" s="22">
        <f t="shared" si="115"/>
        <v>309.16000000000003</v>
      </c>
      <c r="H687" s="22">
        <f t="shared" si="115"/>
        <v>309.16000000000003</v>
      </c>
    </row>
    <row r="688" spans="1:8" ht="36">
      <c r="A688" s="7" t="s">
        <v>447</v>
      </c>
      <c r="B688" s="7" t="s">
        <v>193</v>
      </c>
      <c r="C688" s="8" t="s">
        <v>478</v>
      </c>
      <c r="D688" s="24" t="s">
        <v>182</v>
      </c>
      <c r="E688" s="25" t="s">
        <v>183</v>
      </c>
      <c r="F688" s="22">
        <f t="shared" si="115"/>
        <v>309.16000000000003</v>
      </c>
      <c r="G688" s="22">
        <f t="shared" si="115"/>
        <v>309.16000000000003</v>
      </c>
      <c r="H688" s="22">
        <f t="shared" si="115"/>
        <v>309.16000000000003</v>
      </c>
    </row>
    <row r="689" spans="1:8" ht="24">
      <c r="A689" s="7" t="s">
        <v>447</v>
      </c>
      <c r="B689" s="7" t="s">
        <v>193</v>
      </c>
      <c r="C689" s="8" t="s">
        <v>478</v>
      </c>
      <c r="D689" s="7" t="s">
        <v>184</v>
      </c>
      <c r="E689" s="6" t="s">
        <v>185</v>
      </c>
      <c r="F689" s="22">
        <v>309.16000000000003</v>
      </c>
      <c r="G689" s="22">
        <v>309.16000000000003</v>
      </c>
      <c r="H689" s="22">
        <v>309.16000000000003</v>
      </c>
    </row>
    <row r="690" spans="1:8">
      <c r="A690" s="28" t="s">
        <v>447</v>
      </c>
      <c r="B690" s="28" t="s">
        <v>447</v>
      </c>
      <c r="C690" s="15"/>
      <c r="D690" s="28"/>
      <c r="E690" s="28" t="s">
        <v>742</v>
      </c>
      <c r="F690" s="18">
        <f>F691+F697</f>
        <v>13375.743999999999</v>
      </c>
      <c r="G690" s="18">
        <f>G691+G697</f>
        <v>12906.511000000002</v>
      </c>
      <c r="H690" s="18">
        <f>H691+H697</f>
        <v>12906.511000000002</v>
      </c>
    </row>
    <row r="691" spans="1:8" ht="48">
      <c r="A691" s="7" t="s">
        <v>447</v>
      </c>
      <c r="B691" s="7" t="s">
        <v>447</v>
      </c>
      <c r="C691" s="16" t="s">
        <v>450</v>
      </c>
      <c r="D691" s="19"/>
      <c r="E691" s="20" t="s">
        <v>451</v>
      </c>
      <c r="F691" s="22">
        <f t="shared" ref="F691:H692" si="116">F692</f>
        <v>4523.1400000000003</v>
      </c>
      <c r="G691" s="22">
        <f t="shared" si="116"/>
        <v>4523.1400000000003</v>
      </c>
      <c r="H691" s="22">
        <f t="shared" si="116"/>
        <v>4523.1400000000003</v>
      </c>
    </row>
    <row r="692" spans="1:8" ht="36">
      <c r="A692" s="7" t="s">
        <v>447</v>
      </c>
      <c r="B692" s="7" t="s">
        <v>447</v>
      </c>
      <c r="C692" s="8" t="s">
        <v>743</v>
      </c>
      <c r="D692" s="7"/>
      <c r="E692" s="6" t="s">
        <v>744</v>
      </c>
      <c r="F692" s="22">
        <f>F693</f>
        <v>4523.1400000000003</v>
      </c>
      <c r="G692" s="22">
        <f t="shared" si="116"/>
        <v>4523.1400000000003</v>
      </c>
      <c r="H692" s="22">
        <f t="shared" si="116"/>
        <v>4523.1400000000003</v>
      </c>
    </row>
    <row r="693" spans="1:8" ht="60">
      <c r="A693" s="7" t="s">
        <v>447</v>
      </c>
      <c r="B693" s="7" t="s">
        <v>447</v>
      </c>
      <c r="C693" s="8" t="s">
        <v>745</v>
      </c>
      <c r="D693" s="7"/>
      <c r="E693" s="6" t="s">
        <v>746</v>
      </c>
      <c r="F693" s="22">
        <f t="shared" ref="F693:H695" si="117">F694</f>
        <v>4523.1400000000003</v>
      </c>
      <c r="G693" s="22">
        <f t="shared" si="117"/>
        <v>4523.1400000000003</v>
      </c>
      <c r="H693" s="22">
        <f t="shared" si="117"/>
        <v>4523.1400000000003</v>
      </c>
    </row>
    <row r="694" spans="1:8" ht="48">
      <c r="A694" s="7" t="s">
        <v>447</v>
      </c>
      <c r="B694" s="7" t="s">
        <v>447</v>
      </c>
      <c r="C694" s="8" t="s">
        <v>747</v>
      </c>
      <c r="D694" s="7"/>
      <c r="E694" s="6" t="s">
        <v>484</v>
      </c>
      <c r="F694" s="22">
        <f t="shared" si="117"/>
        <v>4523.1400000000003</v>
      </c>
      <c r="G694" s="22">
        <f t="shared" si="117"/>
        <v>4523.1400000000003</v>
      </c>
      <c r="H694" s="22">
        <f t="shared" si="117"/>
        <v>4523.1400000000003</v>
      </c>
    </row>
    <row r="695" spans="1:8" ht="48">
      <c r="A695" s="7" t="s">
        <v>447</v>
      </c>
      <c r="B695" s="7" t="s">
        <v>447</v>
      </c>
      <c r="C695" s="8" t="s">
        <v>747</v>
      </c>
      <c r="D695" s="38" t="s">
        <v>233</v>
      </c>
      <c r="E695" s="25" t="s">
        <v>234</v>
      </c>
      <c r="F695" s="22">
        <f t="shared" si="117"/>
        <v>4523.1400000000003</v>
      </c>
      <c r="G695" s="22">
        <f t="shared" si="117"/>
        <v>4523.1400000000003</v>
      </c>
      <c r="H695" s="22">
        <f t="shared" si="117"/>
        <v>4523.1400000000003</v>
      </c>
    </row>
    <row r="696" spans="1:8" ht="84">
      <c r="A696" s="7" t="s">
        <v>447</v>
      </c>
      <c r="B696" s="7" t="s">
        <v>447</v>
      </c>
      <c r="C696" s="8" t="s">
        <v>747</v>
      </c>
      <c r="D696" s="7" t="s">
        <v>235</v>
      </c>
      <c r="E696" s="6" t="s">
        <v>236</v>
      </c>
      <c r="F696" s="22">
        <v>4523.1400000000003</v>
      </c>
      <c r="G696" s="22">
        <v>4523.1400000000003</v>
      </c>
      <c r="H696" s="22">
        <v>4523.1400000000003</v>
      </c>
    </row>
    <row r="697" spans="1:8" ht="36">
      <c r="A697" s="16" t="s">
        <v>447</v>
      </c>
      <c r="B697" s="16" t="s">
        <v>447</v>
      </c>
      <c r="C697" s="16" t="s">
        <v>397</v>
      </c>
      <c r="D697" s="16"/>
      <c r="E697" s="20" t="s">
        <v>398</v>
      </c>
      <c r="F697" s="21">
        <f t="shared" ref="F697:H698" si="118">F698</f>
        <v>8852.6039999999994</v>
      </c>
      <c r="G697" s="21">
        <f t="shared" si="118"/>
        <v>8383.371000000001</v>
      </c>
      <c r="H697" s="21">
        <f t="shared" si="118"/>
        <v>8383.371000000001</v>
      </c>
    </row>
    <row r="698" spans="1:8" ht="36">
      <c r="A698" s="8" t="s">
        <v>447</v>
      </c>
      <c r="B698" s="8" t="s">
        <v>447</v>
      </c>
      <c r="C698" s="8" t="s">
        <v>399</v>
      </c>
      <c r="D698" s="8"/>
      <c r="E698" s="6" t="s">
        <v>400</v>
      </c>
      <c r="F698" s="22">
        <f t="shared" si="118"/>
        <v>8852.6039999999994</v>
      </c>
      <c r="G698" s="22">
        <f t="shared" si="118"/>
        <v>8383.371000000001</v>
      </c>
      <c r="H698" s="22">
        <f t="shared" si="118"/>
        <v>8383.371000000001</v>
      </c>
    </row>
    <row r="699" spans="1:8" ht="120">
      <c r="A699" s="8" t="s">
        <v>447</v>
      </c>
      <c r="B699" s="8" t="s">
        <v>447</v>
      </c>
      <c r="C699" s="8" t="s">
        <v>401</v>
      </c>
      <c r="D699" s="8"/>
      <c r="E699" s="6" t="s">
        <v>402</v>
      </c>
      <c r="F699" s="22">
        <f>F700+F707+F703</f>
        <v>8852.6039999999994</v>
      </c>
      <c r="G699" s="22">
        <f>G700+G707+G703</f>
        <v>8383.371000000001</v>
      </c>
      <c r="H699" s="22">
        <f>H700+H707+H703</f>
        <v>8383.371000000001</v>
      </c>
    </row>
    <row r="700" spans="1:8" ht="36">
      <c r="A700" s="8" t="s">
        <v>447</v>
      </c>
      <c r="B700" s="8" t="s">
        <v>447</v>
      </c>
      <c r="C700" s="8" t="s">
        <v>481</v>
      </c>
      <c r="D700" s="8"/>
      <c r="E700" s="6" t="s">
        <v>482</v>
      </c>
      <c r="F700" s="22">
        <f t="shared" ref="F700:H701" si="119">F701</f>
        <v>770.10400000000004</v>
      </c>
      <c r="G700" s="22">
        <f t="shared" si="119"/>
        <v>694.34900000000005</v>
      </c>
      <c r="H700" s="22">
        <f t="shared" si="119"/>
        <v>694.34900000000005</v>
      </c>
    </row>
    <row r="701" spans="1:8" ht="36">
      <c r="A701" s="8" t="s">
        <v>447</v>
      </c>
      <c r="B701" s="8" t="s">
        <v>447</v>
      </c>
      <c r="C701" s="8" t="s">
        <v>481</v>
      </c>
      <c r="D701" s="24" t="s">
        <v>182</v>
      </c>
      <c r="E701" s="25" t="s">
        <v>183</v>
      </c>
      <c r="F701" s="22">
        <f t="shared" si="119"/>
        <v>770.10400000000004</v>
      </c>
      <c r="G701" s="22">
        <f t="shared" si="119"/>
        <v>694.34900000000005</v>
      </c>
      <c r="H701" s="22">
        <f t="shared" si="119"/>
        <v>694.34900000000005</v>
      </c>
    </row>
    <row r="702" spans="1:8" ht="24">
      <c r="A702" s="8" t="s">
        <v>447</v>
      </c>
      <c r="B702" s="8" t="s">
        <v>447</v>
      </c>
      <c r="C702" s="8" t="s">
        <v>481</v>
      </c>
      <c r="D702" s="7" t="s">
        <v>184</v>
      </c>
      <c r="E702" s="6" t="s">
        <v>185</v>
      </c>
      <c r="F702" s="22">
        <v>770.10400000000004</v>
      </c>
      <c r="G702" s="22">
        <v>694.34900000000005</v>
      </c>
      <c r="H702" s="22">
        <v>694.34900000000005</v>
      </c>
    </row>
    <row r="703" spans="1:8" ht="48">
      <c r="A703" s="8" t="s">
        <v>447</v>
      </c>
      <c r="B703" s="8" t="s">
        <v>447</v>
      </c>
      <c r="C703" s="8" t="s">
        <v>483</v>
      </c>
      <c r="D703" s="8"/>
      <c r="E703" s="6" t="s">
        <v>484</v>
      </c>
      <c r="F703" s="22">
        <f>F704</f>
        <v>292.166</v>
      </c>
      <c r="G703" s="22">
        <f>G704</f>
        <v>292.166</v>
      </c>
      <c r="H703" s="22">
        <f>H704</f>
        <v>292.166</v>
      </c>
    </row>
    <row r="704" spans="1:8" ht="96">
      <c r="A704" s="8" t="s">
        <v>447</v>
      </c>
      <c r="B704" s="8" t="s">
        <v>447</v>
      </c>
      <c r="C704" s="8" t="s">
        <v>483</v>
      </c>
      <c r="D704" s="24" t="s">
        <v>169</v>
      </c>
      <c r="E704" s="25" t="s">
        <v>170</v>
      </c>
      <c r="F704" s="22">
        <f>F705+F706</f>
        <v>292.166</v>
      </c>
      <c r="G704" s="22">
        <f>G705+G706</f>
        <v>292.166</v>
      </c>
      <c r="H704" s="22">
        <f>H705+H706</f>
        <v>292.166</v>
      </c>
    </row>
    <row r="705" spans="1:8">
      <c r="A705" s="8" t="s">
        <v>447</v>
      </c>
      <c r="B705" s="8" t="s">
        <v>447</v>
      </c>
      <c r="C705" s="8" t="s">
        <v>483</v>
      </c>
      <c r="D705" s="26" t="s">
        <v>217</v>
      </c>
      <c r="E705" s="27" t="s">
        <v>218</v>
      </c>
      <c r="F705" s="22">
        <v>224.398</v>
      </c>
      <c r="G705" s="22">
        <v>224.398</v>
      </c>
      <c r="H705" s="22">
        <v>224.398</v>
      </c>
    </row>
    <row r="706" spans="1:8" ht="60">
      <c r="A706" s="8" t="s">
        <v>447</v>
      </c>
      <c r="B706" s="8" t="s">
        <v>447</v>
      </c>
      <c r="C706" s="8" t="s">
        <v>483</v>
      </c>
      <c r="D706" s="26">
        <v>119</v>
      </c>
      <c r="E706" s="27" t="s">
        <v>220</v>
      </c>
      <c r="F706" s="22">
        <v>67.768000000000001</v>
      </c>
      <c r="G706" s="22">
        <v>67.768000000000001</v>
      </c>
      <c r="H706" s="22">
        <v>67.768000000000001</v>
      </c>
    </row>
    <row r="707" spans="1:8" ht="24">
      <c r="A707" s="8" t="s">
        <v>447</v>
      </c>
      <c r="B707" s="8" t="s">
        <v>447</v>
      </c>
      <c r="C707" s="8" t="s">
        <v>485</v>
      </c>
      <c r="D707" s="8"/>
      <c r="E707" s="25" t="s">
        <v>486</v>
      </c>
      <c r="F707" s="22">
        <f>F708+F711+F714</f>
        <v>7790.3340000000007</v>
      </c>
      <c r="G707" s="22">
        <f>G708+G711+G714</f>
        <v>7396.8560000000007</v>
      </c>
      <c r="H707" s="22">
        <f>H708+H711+H714</f>
        <v>7396.8560000000007</v>
      </c>
    </row>
    <row r="708" spans="1:8" ht="96">
      <c r="A708" s="8" t="s">
        <v>447</v>
      </c>
      <c r="B708" s="8" t="s">
        <v>447</v>
      </c>
      <c r="C708" s="8" t="s">
        <v>485</v>
      </c>
      <c r="D708" s="24" t="s">
        <v>169</v>
      </c>
      <c r="E708" s="25" t="s">
        <v>170</v>
      </c>
      <c r="F708" s="22">
        <f>F709+F710</f>
        <v>6703.7510000000002</v>
      </c>
      <c r="G708" s="22">
        <f>G709+G710</f>
        <v>6703.7510000000002</v>
      </c>
      <c r="H708" s="22">
        <f>H709+H710</f>
        <v>6703.7510000000002</v>
      </c>
    </row>
    <row r="709" spans="1:8">
      <c r="A709" s="8" t="s">
        <v>447</v>
      </c>
      <c r="B709" s="8" t="s">
        <v>447</v>
      </c>
      <c r="C709" s="8" t="s">
        <v>485</v>
      </c>
      <c r="D709" s="26" t="s">
        <v>217</v>
      </c>
      <c r="E709" s="27" t="s">
        <v>218</v>
      </c>
      <c r="F709" s="22">
        <v>5148.8100000000004</v>
      </c>
      <c r="G709" s="22">
        <v>5148.8100000000004</v>
      </c>
      <c r="H709" s="22">
        <v>5148.8100000000004</v>
      </c>
    </row>
    <row r="710" spans="1:8" ht="60">
      <c r="A710" s="8" t="s">
        <v>447</v>
      </c>
      <c r="B710" s="8" t="s">
        <v>447</v>
      </c>
      <c r="C710" s="8" t="s">
        <v>485</v>
      </c>
      <c r="D710" s="26">
        <v>119</v>
      </c>
      <c r="E710" s="27" t="s">
        <v>220</v>
      </c>
      <c r="F710" s="22">
        <v>1554.941</v>
      </c>
      <c r="G710" s="22">
        <v>1554.941</v>
      </c>
      <c r="H710" s="22">
        <v>1554.941</v>
      </c>
    </row>
    <row r="711" spans="1:8" ht="36">
      <c r="A711" s="8" t="s">
        <v>447</v>
      </c>
      <c r="B711" s="8" t="s">
        <v>447</v>
      </c>
      <c r="C711" s="8" t="s">
        <v>485</v>
      </c>
      <c r="D711" s="24" t="s">
        <v>182</v>
      </c>
      <c r="E711" s="25" t="s">
        <v>183</v>
      </c>
      <c r="F711" s="22">
        <f>F712+F713</f>
        <v>1074.8579999999999</v>
      </c>
      <c r="G711" s="22">
        <f>G712+G713</f>
        <v>681.38</v>
      </c>
      <c r="H711" s="22">
        <f>H712+H713</f>
        <v>681.38</v>
      </c>
    </row>
    <row r="712" spans="1:8" ht="24">
      <c r="A712" s="8" t="s">
        <v>447</v>
      </c>
      <c r="B712" s="8" t="s">
        <v>447</v>
      </c>
      <c r="C712" s="8" t="s">
        <v>485</v>
      </c>
      <c r="D712" s="7" t="s">
        <v>184</v>
      </c>
      <c r="E712" s="6" t="s">
        <v>185</v>
      </c>
      <c r="F712" s="22">
        <v>813.01499999999999</v>
      </c>
      <c r="G712" s="22">
        <v>419.53699999999998</v>
      </c>
      <c r="H712" s="22">
        <v>419.53699999999998</v>
      </c>
    </row>
    <row r="713" spans="1:8">
      <c r="A713" s="8" t="s">
        <v>447</v>
      </c>
      <c r="B713" s="8" t="s">
        <v>447</v>
      </c>
      <c r="C713" s="8" t="s">
        <v>485</v>
      </c>
      <c r="D713" s="7">
        <v>247</v>
      </c>
      <c r="E713" s="6" t="s">
        <v>221</v>
      </c>
      <c r="F713" s="22">
        <v>261.84300000000002</v>
      </c>
      <c r="G713" s="22">
        <v>261.84300000000002</v>
      </c>
      <c r="H713" s="22">
        <v>261.84300000000002</v>
      </c>
    </row>
    <row r="714" spans="1:8">
      <c r="A714" s="8" t="s">
        <v>447</v>
      </c>
      <c r="B714" s="8" t="s">
        <v>447</v>
      </c>
      <c r="C714" s="8" t="s">
        <v>485</v>
      </c>
      <c r="D714" s="7" t="s">
        <v>222</v>
      </c>
      <c r="E714" s="6" t="s">
        <v>208</v>
      </c>
      <c r="F714" s="22">
        <f>F715</f>
        <v>11.725</v>
      </c>
      <c r="G714" s="22">
        <f>G715</f>
        <v>11.725</v>
      </c>
      <c r="H714" s="22">
        <f>H715</f>
        <v>11.725</v>
      </c>
    </row>
    <row r="715" spans="1:8" ht="24">
      <c r="A715" s="8" t="s">
        <v>447</v>
      </c>
      <c r="B715" s="8" t="s">
        <v>447</v>
      </c>
      <c r="C715" s="8" t="s">
        <v>485</v>
      </c>
      <c r="D715" s="7">
        <v>851</v>
      </c>
      <c r="E715" s="6" t="s">
        <v>440</v>
      </c>
      <c r="F715" s="22">
        <v>11.725</v>
      </c>
      <c r="G715" s="22">
        <v>11.725</v>
      </c>
      <c r="H715" s="22">
        <v>11.725</v>
      </c>
    </row>
    <row r="716" spans="1:8" ht="24">
      <c r="A716" s="28" t="s">
        <v>447</v>
      </c>
      <c r="B716" s="28" t="s">
        <v>297</v>
      </c>
      <c r="C716" s="8"/>
      <c r="D716" s="28"/>
      <c r="E716" s="17" t="s">
        <v>487</v>
      </c>
      <c r="F716" s="18">
        <f>F717+F745</f>
        <v>38863.61099999999</v>
      </c>
      <c r="G716" s="18">
        <f>G717+G745</f>
        <v>38871.410999999993</v>
      </c>
      <c r="H716" s="18">
        <f>H717+H745</f>
        <v>38879.61099999999</v>
      </c>
    </row>
    <row r="717" spans="1:8" ht="48">
      <c r="A717" s="7" t="s">
        <v>447</v>
      </c>
      <c r="B717" s="7" t="s">
        <v>297</v>
      </c>
      <c r="C717" s="16" t="s">
        <v>450</v>
      </c>
      <c r="D717" s="19"/>
      <c r="E717" s="20" t="s">
        <v>451</v>
      </c>
      <c r="F717" s="22">
        <f>F718+F729</f>
        <v>37965.410999999993</v>
      </c>
      <c r="G717" s="22">
        <f>G718+G729</f>
        <v>37965.410999999993</v>
      </c>
      <c r="H717" s="22">
        <f>H718+H729</f>
        <v>37965.410999999993</v>
      </c>
    </row>
    <row r="718" spans="1:8" ht="36">
      <c r="A718" s="7" t="s">
        <v>447</v>
      </c>
      <c r="B718" s="7" t="s">
        <v>297</v>
      </c>
      <c r="C718" s="8" t="s">
        <v>743</v>
      </c>
      <c r="D718" s="7"/>
      <c r="E718" s="6" t="s">
        <v>744</v>
      </c>
      <c r="F718" s="22">
        <f>F719</f>
        <v>14677.759999999998</v>
      </c>
      <c r="G718" s="22">
        <f>G719</f>
        <v>14677.759999999998</v>
      </c>
      <c r="H718" s="22">
        <f>H719</f>
        <v>14677.759999999998</v>
      </c>
    </row>
    <row r="719" spans="1:8" ht="48">
      <c r="A719" s="7" t="s">
        <v>447</v>
      </c>
      <c r="B719" s="7" t="s">
        <v>297</v>
      </c>
      <c r="C719" s="8" t="s">
        <v>748</v>
      </c>
      <c r="D719" s="7"/>
      <c r="E719" s="6" t="s">
        <v>749</v>
      </c>
      <c r="F719" s="22">
        <f>F726+F723+F720</f>
        <v>14677.759999999998</v>
      </c>
      <c r="G719" s="22">
        <f>G726+G723+G720</f>
        <v>14677.759999999998</v>
      </c>
      <c r="H719" s="22">
        <f>H726+H723+H720</f>
        <v>14677.759999999998</v>
      </c>
    </row>
    <row r="720" spans="1:8" ht="36">
      <c r="A720" s="7" t="s">
        <v>447</v>
      </c>
      <c r="B720" s="7" t="s">
        <v>297</v>
      </c>
      <c r="C720" s="8" t="s">
        <v>750</v>
      </c>
      <c r="D720" s="7"/>
      <c r="E720" s="6" t="s">
        <v>751</v>
      </c>
      <c r="F720" s="22">
        <f t="shared" ref="F720:H721" si="120">F721</f>
        <v>8013.3159999999998</v>
      </c>
      <c r="G720" s="22">
        <f t="shared" si="120"/>
        <v>8013.3159999999998</v>
      </c>
      <c r="H720" s="22">
        <f t="shared" si="120"/>
        <v>8013.3159999999998</v>
      </c>
    </row>
    <row r="721" spans="1:8" ht="48">
      <c r="A721" s="7" t="s">
        <v>447</v>
      </c>
      <c r="B721" s="7" t="s">
        <v>297</v>
      </c>
      <c r="C721" s="8" t="s">
        <v>750</v>
      </c>
      <c r="D721" s="38" t="s">
        <v>233</v>
      </c>
      <c r="E721" s="25" t="s">
        <v>234</v>
      </c>
      <c r="F721" s="22">
        <f t="shared" si="120"/>
        <v>8013.3159999999998</v>
      </c>
      <c r="G721" s="22">
        <f t="shared" si="120"/>
        <v>8013.3159999999998</v>
      </c>
      <c r="H721" s="22">
        <f t="shared" si="120"/>
        <v>8013.3159999999998</v>
      </c>
    </row>
    <row r="722" spans="1:8" ht="84">
      <c r="A722" s="7" t="s">
        <v>447</v>
      </c>
      <c r="B722" s="7" t="s">
        <v>297</v>
      </c>
      <c r="C722" s="8" t="s">
        <v>750</v>
      </c>
      <c r="D722" s="7" t="s">
        <v>463</v>
      </c>
      <c r="E722" s="6" t="s">
        <v>236</v>
      </c>
      <c r="F722" s="22">
        <v>8013.3159999999998</v>
      </c>
      <c r="G722" s="22">
        <v>8013.3159999999998</v>
      </c>
      <c r="H722" s="22">
        <v>8013.3159999999998</v>
      </c>
    </row>
    <row r="723" spans="1:8" ht="36">
      <c r="A723" s="7" t="s">
        <v>447</v>
      </c>
      <c r="B723" s="7" t="s">
        <v>297</v>
      </c>
      <c r="C723" s="8" t="s">
        <v>752</v>
      </c>
      <c r="D723" s="7"/>
      <c r="E723" s="6" t="s">
        <v>753</v>
      </c>
      <c r="F723" s="22">
        <f t="shared" ref="F723:H724" si="121">F724</f>
        <v>5998</v>
      </c>
      <c r="G723" s="22">
        <f t="shared" si="121"/>
        <v>5998</v>
      </c>
      <c r="H723" s="22">
        <f t="shared" si="121"/>
        <v>5998</v>
      </c>
    </row>
    <row r="724" spans="1:8" ht="48">
      <c r="A724" s="7" t="s">
        <v>447</v>
      </c>
      <c r="B724" s="7" t="s">
        <v>297</v>
      </c>
      <c r="C724" s="8" t="s">
        <v>752</v>
      </c>
      <c r="D724" s="24" t="s">
        <v>233</v>
      </c>
      <c r="E724" s="25" t="s">
        <v>234</v>
      </c>
      <c r="F724" s="22">
        <f t="shared" si="121"/>
        <v>5998</v>
      </c>
      <c r="G724" s="22">
        <f t="shared" si="121"/>
        <v>5998</v>
      </c>
      <c r="H724" s="22">
        <f t="shared" si="121"/>
        <v>5998</v>
      </c>
    </row>
    <row r="725" spans="1:8" ht="84">
      <c r="A725" s="7" t="s">
        <v>447</v>
      </c>
      <c r="B725" s="7" t="s">
        <v>297</v>
      </c>
      <c r="C725" s="8" t="s">
        <v>752</v>
      </c>
      <c r="D725" s="7" t="s">
        <v>463</v>
      </c>
      <c r="E725" s="6" t="s">
        <v>236</v>
      </c>
      <c r="F725" s="22">
        <v>5998</v>
      </c>
      <c r="G725" s="22">
        <v>5998</v>
      </c>
      <c r="H725" s="22">
        <v>5998</v>
      </c>
    </row>
    <row r="726" spans="1:8" ht="24">
      <c r="A726" s="7" t="s">
        <v>447</v>
      </c>
      <c r="B726" s="7" t="s">
        <v>297</v>
      </c>
      <c r="C726" s="8" t="s">
        <v>754</v>
      </c>
      <c r="D726" s="7"/>
      <c r="E726" s="6" t="s">
        <v>755</v>
      </c>
      <c r="F726" s="22">
        <f t="shared" ref="F726:H727" si="122">F727</f>
        <v>666.44399999999996</v>
      </c>
      <c r="G726" s="22">
        <f t="shared" si="122"/>
        <v>666.44399999999996</v>
      </c>
      <c r="H726" s="22">
        <f t="shared" si="122"/>
        <v>666.44399999999996</v>
      </c>
    </row>
    <row r="727" spans="1:8" ht="48">
      <c r="A727" s="7" t="s">
        <v>447</v>
      </c>
      <c r="B727" s="7" t="s">
        <v>297</v>
      </c>
      <c r="C727" s="8" t="s">
        <v>754</v>
      </c>
      <c r="D727" s="38" t="s">
        <v>233</v>
      </c>
      <c r="E727" s="25" t="s">
        <v>234</v>
      </c>
      <c r="F727" s="22">
        <f t="shared" si="122"/>
        <v>666.44399999999996</v>
      </c>
      <c r="G727" s="22">
        <f t="shared" si="122"/>
        <v>666.44399999999996</v>
      </c>
      <c r="H727" s="22">
        <f t="shared" si="122"/>
        <v>666.44399999999996</v>
      </c>
    </row>
    <row r="728" spans="1:8" ht="84">
      <c r="A728" s="7" t="s">
        <v>447</v>
      </c>
      <c r="B728" s="7" t="s">
        <v>297</v>
      </c>
      <c r="C728" s="8" t="s">
        <v>754</v>
      </c>
      <c r="D728" s="7" t="s">
        <v>463</v>
      </c>
      <c r="E728" s="6" t="s">
        <v>236</v>
      </c>
      <c r="F728" s="22">
        <v>666.44399999999996</v>
      </c>
      <c r="G728" s="22">
        <v>666.44399999999996</v>
      </c>
      <c r="H728" s="22">
        <v>666.44399999999996</v>
      </c>
    </row>
    <row r="729" spans="1:8">
      <c r="A729" s="7" t="s">
        <v>447</v>
      </c>
      <c r="B729" s="7" t="s">
        <v>297</v>
      </c>
      <c r="C729" s="8" t="s">
        <v>756</v>
      </c>
      <c r="D729" s="7"/>
      <c r="E729" s="6" t="s">
        <v>757</v>
      </c>
      <c r="F729" s="22">
        <f>F730</f>
        <v>23287.650999999998</v>
      </c>
      <c r="G729" s="22">
        <f>G730</f>
        <v>23287.650999999998</v>
      </c>
      <c r="H729" s="22">
        <f>H730</f>
        <v>23287.650999999998</v>
      </c>
    </row>
    <row r="730" spans="1:8" ht="36">
      <c r="A730" s="7" t="s">
        <v>447</v>
      </c>
      <c r="B730" s="7" t="s">
        <v>297</v>
      </c>
      <c r="C730" s="8" t="s">
        <v>758</v>
      </c>
      <c r="D730" s="7"/>
      <c r="E730" s="6" t="s">
        <v>759</v>
      </c>
      <c r="F730" s="22">
        <f>F731+F736+F742</f>
        <v>23287.650999999998</v>
      </c>
      <c r="G730" s="22">
        <f>G731+G736+G742</f>
        <v>23287.650999999998</v>
      </c>
      <c r="H730" s="22">
        <f>H731+H736+H742</f>
        <v>23287.650999999998</v>
      </c>
    </row>
    <row r="731" spans="1:8" ht="60">
      <c r="A731" s="7" t="s">
        <v>447</v>
      </c>
      <c r="B731" s="7" t="s">
        <v>297</v>
      </c>
      <c r="C731" s="8" t="s">
        <v>760</v>
      </c>
      <c r="D731" s="7"/>
      <c r="E731" s="6" t="s">
        <v>252</v>
      </c>
      <c r="F731" s="22">
        <f>F732</f>
        <v>5106.1909999999998</v>
      </c>
      <c r="G731" s="22">
        <f>G732</f>
        <v>5106.1909999999998</v>
      </c>
      <c r="H731" s="22">
        <f>H732</f>
        <v>5106.1909999999998</v>
      </c>
    </row>
    <row r="732" spans="1:8" ht="96">
      <c r="A732" s="7" t="s">
        <v>447</v>
      </c>
      <c r="B732" s="7" t="s">
        <v>297</v>
      </c>
      <c r="C732" s="8" t="s">
        <v>760</v>
      </c>
      <c r="D732" s="24" t="s">
        <v>169</v>
      </c>
      <c r="E732" s="25" t="s">
        <v>170</v>
      </c>
      <c r="F732" s="22">
        <f>F733+F734+F735</f>
        <v>5106.1909999999998</v>
      </c>
      <c r="G732" s="22">
        <f>G733+G734+G735</f>
        <v>5106.1909999999998</v>
      </c>
      <c r="H732" s="22">
        <f>H733+H734+H735</f>
        <v>5106.1909999999998</v>
      </c>
    </row>
    <row r="733" spans="1:8" ht="36">
      <c r="A733" s="7" t="s">
        <v>447</v>
      </c>
      <c r="B733" s="7" t="s">
        <v>297</v>
      </c>
      <c r="C733" s="8" t="s">
        <v>760</v>
      </c>
      <c r="D733" s="26" t="s">
        <v>171</v>
      </c>
      <c r="E733" s="27" t="s">
        <v>172</v>
      </c>
      <c r="F733" s="22">
        <v>3121.806</v>
      </c>
      <c r="G733" s="22">
        <v>3121.806</v>
      </c>
      <c r="H733" s="22">
        <v>3121.806</v>
      </c>
    </row>
    <row r="734" spans="1:8" ht="60">
      <c r="A734" s="7" t="s">
        <v>447</v>
      </c>
      <c r="B734" s="7" t="s">
        <v>297</v>
      </c>
      <c r="C734" s="8" t="s">
        <v>760</v>
      </c>
      <c r="D734" s="26" t="s">
        <v>173</v>
      </c>
      <c r="E734" s="27" t="s">
        <v>174</v>
      </c>
      <c r="F734" s="22">
        <v>800</v>
      </c>
      <c r="G734" s="22">
        <v>800</v>
      </c>
      <c r="H734" s="22">
        <v>800</v>
      </c>
    </row>
    <row r="735" spans="1:8" ht="72">
      <c r="A735" s="7" t="s">
        <v>447</v>
      </c>
      <c r="B735" s="7" t="s">
        <v>297</v>
      </c>
      <c r="C735" s="8" t="s">
        <v>760</v>
      </c>
      <c r="D735" s="26">
        <v>129</v>
      </c>
      <c r="E735" s="27" t="s">
        <v>175</v>
      </c>
      <c r="F735" s="22">
        <v>1184.385</v>
      </c>
      <c r="G735" s="22">
        <v>1184.385</v>
      </c>
      <c r="H735" s="22">
        <v>1184.385</v>
      </c>
    </row>
    <row r="736" spans="1:8" ht="36">
      <c r="A736" s="7" t="s">
        <v>447</v>
      </c>
      <c r="B736" s="7" t="s">
        <v>297</v>
      </c>
      <c r="C736" s="8" t="s">
        <v>761</v>
      </c>
      <c r="D736" s="26"/>
      <c r="E736" s="32" t="s">
        <v>216</v>
      </c>
      <c r="F736" s="22">
        <f>F737+F740</f>
        <v>17553.27</v>
      </c>
      <c r="G736" s="22">
        <f>G737+G740</f>
        <v>17553.27</v>
      </c>
      <c r="H736" s="22">
        <f>H737+H740</f>
        <v>17553.27</v>
      </c>
    </row>
    <row r="737" spans="1:8" ht="96">
      <c r="A737" s="7" t="s">
        <v>447</v>
      </c>
      <c r="B737" s="7" t="s">
        <v>297</v>
      </c>
      <c r="C737" s="8" t="s">
        <v>761</v>
      </c>
      <c r="D737" s="24" t="s">
        <v>169</v>
      </c>
      <c r="E737" s="25" t="s">
        <v>170</v>
      </c>
      <c r="F737" s="22">
        <f>F738+F739</f>
        <v>17264.52</v>
      </c>
      <c r="G737" s="22">
        <f>G738+G739</f>
        <v>17264.52</v>
      </c>
      <c r="H737" s="22">
        <f>H738+H739</f>
        <v>17264.52</v>
      </c>
    </row>
    <row r="738" spans="1:8">
      <c r="A738" s="7" t="s">
        <v>447</v>
      </c>
      <c r="B738" s="7" t="s">
        <v>297</v>
      </c>
      <c r="C738" s="8" t="s">
        <v>761</v>
      </c>
      <c r="D738" s="26" t="s">
        <v>217</v>
      </c>
      <c r="E738" s="27" t="s">
        <v>218</v>
      </c>
      <c r="F738" s="22">
        <v>13260</v>
      </c>
      <c r="G738" s="22">
        <v>13260</v>
      </c>
      <c r="H738" s="22">
        <v>13260</v>
      </c>
    </row>
    <row r="739" spans="1:8" ht="60">
      <c r="A739" s="7" t="s">
        <v>447</v>
      </c>
      <c r="B739" s="7" t="s">
        <v>297</v>
      </c>
      <c r="C739" s="8" t="s">
        <v>761</v>
      </c>
      <c r="D739" s="26">
        <v>119</v>
      </c>
      <c r="E739" s="27" t="s">
        <v>220</v>
      </c>
      <c r="F739" s="22">
        <v>4004.52</v>
      </c>
      <c r="G739" s="22">
        <v>4004.52</v>
      </c>
      <c r="H739" s="22">
        <v>4004.52</v>
      </c>
    </row>
    <row r="740" spans="1:8" ht="36">
      <c r="A740" s="7" t="s">
        <v>447</v>
      </c>
      <c r="B740" s="7" t="s">
        <v>297</v>
      </c>
      <c r="C740" s="8" t="s">
        <v>761</v>
      </c>
      <c r="D740" s="24" t="s">
        <v>182</v>
      </c>
      <c r="E740" s="25" t="s">
        <v>183</v>
      </c>
      <c r="F740" s="22">
        <f>F741</f>
        <v>288.75</v>
      </c>
      <c r="G740" s="22">
        <f>G741</f>
        <v>288.75</v>
      </c>
      <c r="H740" s="22">
        <f>H741</f>
        <v>288.75</v>
      </c>
    </row>
    <row r="741" spans="1:8" ht="24">
      <c r="A741" s="7" t="s">
        <v>447</v>
      </c>
      <c r="B741" s="7" t="s">
        <v>297</v>
      </c>
      <c r="C741" s="8" t="s">
        <v>761</v>
      </c>
      <c r="D741" s="7" t="s">
        <v>184</v>
      </c>
      <c r="E741" s="6" t="s">
        <v>185</v>
      </c>
      <c r="F741" s="22">
        <v>288.75</v>
      </c>
      <c r="G741" s="22">
        <v>288.75</v>
      </c>
      <c r="H741" s="22">
        <v>288.75</v>
      </c>
    </row>
    <row r="742" spans="1:8" ht="36">
      <c r="A742" s="7" t="s">
        <v>447</v>
      </c>
      <c r="B742" s="7" t="s">
        <v>297</v>
      </c>
      <c r="C742" s="8" t="s">
        <v>762</v>
      </c>
      <c r="D742" s="7"/>
      <c r="E742" s="6" t="s">
        <v>0</v>
      </c>
      <c r="F742" s="22">
        <f t="shared" ref="F742:H743" si="123">F743</f>
        <v>628.19000000000005</v>
      </c>
      <c r="G742" s="22">
        <f t="shared" si="123"/>
        <v>628.19000000000005</v>
      </c>
      <c r="H742" s="22">
        <f t="shared" si="123"/>
        <v>628.19000000000005</v>
      </c>
    </row>
    <row r="743" spans="1:8" ht="36">
      <c r="A743" s="7" t="s">
        <v>447</v>
      </c>
      <c r="B743" s="7" t="s">
        <v>297</v>
      </c>
      <c r="C743" s="8" t="s">
        <v>762</v>
      </c>
      <c r="D743" s="24" t="s">
        <v>182</v>
      </c>
      <c r="E743" s="25" t="s">
        <v>183</v>
      </c>
      <c r="F743" s="22">
        <f t="shared" si="123"/>
        <v>628.19000000000005</v>
      </c>
      <c r="G743" s="22">
        <f t="shared" si="123"/>
        <v>628.19000000000005</v>
      </c>
      <c r="H743" s="22">
        <f t="shared" si="123"/>
        <v>628.19000000000005</v>
      </c>
    </row>
    <row r="744" spans="1:8" ht="24">
      <c r="A744" s="7" t="s">
        <v>447</v>
      </c>
      <c r="B744" s="7" t="s">
        <v>297</v>
      </c>
      <c r="C744" s="8" t="s">
        <v>762</v>
      </c>
      <c r="D744" s="7" t="s">
        <v>184</v>
      </c>
      <c r="E744" s="6" t="s">
        <v>185</v>
      </c>
      <c r="F744" s="22">
        <v>628.19000000000005</v>
      </c>
      <c r="G744" s="22">
        <v>628.19000000000005</v>
      </c>
      <c r="H744" s="22">
        <v>628.19000000000005</v>
      </c>
    </row>
    <row r="745" spans="1:8" ht="48">
      <c r="A745" s="7" t="s">
        <v>447</v>
      </c>
      <c r="B745" s="7" t="s">
        <v>297</v>
      </c>
      <c r="C745" s="16" t="s">
        <v>161</v>
      </c>
      <c r="D745" s="19"/>
      <c r="E745" s="20" t="s">
        <v>162</v>
      </c>
      <c r="F745" s="21">
        <f t="shared" ref="F745:H748" si="124">F746</f>
        <v>898.19999999999993</v>
      </c>
      <c r="G745" s="21">
        <f t="shared" si="124"/>
        <v>906</v>
      </c>
      <c r="H745" s="21">
        <f t="shared" si="124"/>
        <v>914.19999999999993</v>
      </c>
    </row>
    <row r="746" spans="1:8" ht="36">
      <c r="A746" s="7" t="s">
        <v>447</v>
      </c>
      <c r="B746" s="7" t="s">
        <v>297</v>
      </c>
      <c r="C746" s="8" t="s">
        <v>195</v>
      </c>
      <c r="D746" s="7"/>
      <c r="E746" s="6" t="s">
        <v>196</v>
      </c>
      <c r="F746" s="22">
        <f t="shared" si="124"/>
        <v>898.19999999999993</v>
      </c>
      <c r="G746" s="22">
        <f t="shared" si="124"/>
        <v>906</v>
      </c>
      <c r="H746" s="22">
        <f t="shared" si="124"/>
        <v>914.19999999999993</v>
      </c>
    </row>
    <row r="747" spans="1:8" ht="48">
      <c r="A747" s="7" t="s">
        <v>447</v>
      </c>
      <c r="B747" s="7" t="s">
        <v>297</v>
      </c>
      <c r="C747" s="8" t="s">
        <v>197</v>
      </c>
      <c r="D747" s="28"/>
      <c r="E747" s="6" t="s">
        <v>198</v>
      </c>
      <c r="F747" s="22">
        <f t="shared" si="124"/>
        <v>898.19999999999993</v>
      </c>
      <c r="G747" s="22">
        <f t="shared" si="124"/>
        <v>906</v>
      </c>
      <c r="H747" s="22">
        <f t="shared" si="124"/>
        <v>914.19999999999993</v>
      </c>
    </row>
    <row r="748" spans="1:8" ht="84">
      <c r="A748" s="7" t="s">
        <v>447</v>
      </c>
      <c r="B748" s="7" t="s">
        <v>297</v>
      </c>
      <c r="C748" s="35" t="s">
        <v>488</v>
      </c>
      <c r="D748" s="36"/>
      <c r="E748" s="37" t="s">
        <v>489</v>
      </c>
      <c r="F748" s="22">
        <f>F749</f>
        <v>898.19999999999993</v>
      </c>
      <c r="G748" s="22">
        <f t="shared" si="124"/>
        <v>906</v>
      </c>
      <c r="H748" s="22">
        <f t="shared" si="124"/>
        <v>914.19999999999993</v>
      </c>
    </row>
    <row r="749" spans="1:8" ht="96">
      <c r="A749" s="7" t="s">
        <v>447</v>
      </c>
      <c r="B749" s="7" t="s">
        <v>297</v>
      </c>
      <c r="C749" s="35" t="s">
        <v>488</v>
      </c>
      <c r="D749" s="24" t="s">
        <v>169</v>
      </c>
      <c r="E749" s="25" t="s">
        <v>170</v>
      </c>
      <c r="F749" s="22">
        <f>F750+F751</f>
        <v>898.19999999999993</v>
      </c>
      <c r="G749" s="22">
        <f>G750+G751</f>
        <v>906</v>
      </c>
      <c r="H749" s="22">
        <f>H750+H751</f>
        <v>914.19999999999993</v>
      </c>
    </row>
    <row r="750" spans="1:8" ht="36">
      <c r="A750" s="7" t="s">
        <v>447</v>
      </c>
      <c r="B750" s="7" t="s">
        <v>297</v>
      </c>
      <c r="C750" s="35" t="s">
        <v>488</v>
      </c>
      <c r="D750" s="26" t="s">
        <v>171</v>
      </c>
      <c r="E750" s="27" t="s">
        <v>172</v>
      </c>
      <c r="F750" s="22">
        <v>689.86199999999997</v>
      </c>
      <c r="G750" s="22">
        <v>695.85299999999995</v>
      </c>
      <c r="H750" s="22">
        <v>702.15099999999995</v>
      </c>
    </row>
    <row r="751" spans="1:8" ht="72">
      <c r="A751" s="7" t="s">
        <v>447</v>
      </c>
      <c r="B751" s="7" t="s">
        <v>297</v>
      </c>
      <c r="C751" s="35" t="s">
        <v>488</v>
      </c>
      <c r="D751" s="26">
        <v>129</v>
      </c>
      <c r="E751" s="27" t="s">
        <v>175</v>
      </c>
      <c r="F751" s="22">
        <v>208.33799999999999</v>
      </c>
      <c r="G751" s="22">
        <v>210.14699999999999</v>
      </c>
      <c r="H751" s="22">
        <v>212.04900000000001</v>
      </c>
    </row>
    <row r="752" spans="1:8">
      <c r="A752" s="11" t="s">
        <v>282</v>
      </c>
      <c r="B752" s="11" t="s">
        <v>157</v>
      </c>
      <c r="C752" s="45"/>
      <c r="D752" s="11"/>
      <c r="E752" s="12" t="s">
        <v>490</v>
      </c>
      <c r="F752" s="13">
        <f>F753+F829</f>
        <v>300037.39099999995</v>
      </c>
      <c r="G752" s="13">
        <f>G753+G829</f>
        <v>293909.74899999995</v>
      </c>
      <c r="H752" s="13">
        <f>H753+H829</f>
        <v>305995.93599999999</v>
      </c>
    </row>
    <row r="753" spans="1:8">
      <c r="A753" s="28" t="s">
        <v>282</v>
      </c>
      <c r="B753" s="28" t="s">
        <v>156</v>
      </c>
      <c r="C753" s="15"/>
      <c r="D753" s="28"/>
      <c r="E753" s="17" t="s">
        <v>491</v>
      </c>
      <c r="F753" s="18">
        <f t="shared" ref="F753:H754" si="125">F754</f>
        <v>289147.54599999997</v>
      </c>
      <c r="G753" s="18">
        <f t="shared" si="125"/>
        <v>283019.90399999998</v>
      </c>
      <c r="H753" s="18">
        <f t="shared" si="125"/>
        <v>295106.09100000001</v>
      </c>
    </row>
    <row r="754" spans="1:8" ht="48">
      <c r="A754" s="19" t="s">
        <v>282</v>
      </c>
      <c r="B754" s="19" t="s">
        <v>156</v>
      </c>
      <c r="C754" s="16" t="s">
        <v>468</v>
      </c>
      <c r="D754" s="19"/>
      <c r="E754" s="20" t="s">
        <v>469</v>
      </c>
      <c r="F754" s="21">
        <f t="shared" si="125"/>
        <v>289147.54599999997</v>
      </c>
      <c r="G754" s="21">
        <f t="shared" si="125"/>
        <v>283019.90399999998</v>
      </c>
      <c r="H754" s="21">
        <f t="shared" si="125"/>
        <v>295106.09100000001</v>
      </c>
    </row>
    <row r="755" spans="1:8" ht="48">
      <c r="A755" s="7" t="s">
        <v>282</v>
      </c>
      <c r="B755" s="7" t="s">
        <v>156</v>
      </c>
      <c r="C755" s="8" t="s">
        <v>470</v>
      </c>
      <c r="D755" s="7"/>
      <c r="E755" s="6" t="s">
        <v>471</v>
      </c>
      <c r="F755" s="22">
        <f>F756+F782+F813+F819+F823</f>
        <v>289147.54599999997</v>
      </c>
      <c r="G755" s="22">
        <f>G756+G782+G813+G819+G823</f>
        <v>283019.90399999998</v>
      </c>
      <c r="H755" s="22">
        <f>H756+H782+H813+H819+H823</f>
        <v>295106.09100000001</v>
      </c>
    </row>
    <row r="756" spans="1:8" ht="24">
      <c r="A756" s="7" t="s">
        <v>282</v>
      </c>
      <c r="B756" s="7" t="s">
        <v>156</v>
      </c>
      <c r="C756" s="8" t="s">
        <v>492</v>
      </c>
      <c r="D756" s="7"/>
      <c r="E756" s="6" t="s">
        <v>493</v>
      </c>
      <c r="F756" s="22">
        <f>F757+F760+F767+F770+F776</f>
        <v>47186.27</v>
      </c>
      <c r="G756" s="22">
        <f>G757+G760+G767+G770+G776</f>
        <v>46627.27</v>
      </c>
      <c r="H756" s="22">
        <f>H757+H760+H767+H770+H776</f>
        <v>49111.886999999995</v>
      </c>
    </row>
    <row r="757" spans="1:8" ht="36">
      <c r="A757" s="7" t="s">
        <v>282</v>
      </c>
      <c r="B757" s="7" t="s">
        <v>156</v>
      </c>
      <c r="C757" s="8" t="s">
        <v>494</v>
      </c>
      <c r="D757" s="24"/>
      <c r="E757" s="25" t="s">
        <v>495</v>
      </c>
      <c r="F757" s="22">
        <f t="shared" ref="F757:H758" si="126">F758</f>
        <v>12857.46</v>
      </c>
      <c r="G757" s="22">
        <f t="shared" si="126"/>
        <v>12857.46</v>
      </c>
      <c r="H757" s="22">
        <f t="shared" si="126"/>
        <v>14833.434999999999</v>
      </c>
    </row>
    <row r="758" spans="1:8" ht="48">
      <c r="A758" s="7" t="s">
        <v>282</v>
      </c>
      <c r="B758" s="7" t="s">
        <v>156</v>
      </c>
      <c r="C758" s="8" t="s">
        <v>494</v>
      </c>
      <c r="D758" s="38" t="s">
        <v>233</v>
      </c>
      <c r="E758" s="25" t="s">
        <v>234</v>
      </c>
      <c r="F758" s="22">
        <f t="shared" si="126"/>
        <v>12857.46</v>
      </c>
      <c r="G758" s="22">
        <f t="shared" si="126"/>
        <v>12857.46</v>
      </c>
      <c r="H758" s="22">
        <f t="shared" si="126"/>
        <v>14833.434999999999</v>
      </c>
    </row>
    <row r="759" spans="1:8" ht="84">
      <c r="A759" s="7" t="s">
        <v>282</v>
      </c>
      <c r="B759" s="7" t="s">
        <v>156</v>
      </c>
      <c r="C759" s="8" t="s">
        <v>494</v>
      </c>
      <c r="D759" s="7" t="s">
        <v>235</v>
      </c>
      <c r="E759" s="6" t="s">
        <v>236</v>
      </c>
      <c r="F759" s="22">
        <v>12857.46</v>
      </c>
      <c r="G759" s="22">
        <v>12857.46</v>
      </c>
      <c r="H759" s="22">
        <v>14833.434999999999</v>
      </c>
    </row>
    <row r="760" spans="1:8" ht="36">
      <c r="A760" s="7" t="s">
        <v>282</v>
      </c>
      <c r="B760" s="7" t="s">
        <v>156</v>
      </c>
      <c r="C760" s="8" t="s">
        <v>496</v>
      </c>
      <c r="D760" s="24"/>
      <c r="E760" s="25" t="s">
        <v>497</v>
      </c>
      <c r="F760" s="22">
        <f>F761+F764</f>
        <v>9478.5020000000004</v>
      </c>
      <c r="G760" s="22">
        <f>G761+G764</f>
        <v>9478.5020000000004</v>
      </c>
      <c r="H760" s="22">
        <f>H761+H764</f>
        <v>9987.1440000000002</v>
      </c>
    </row>
    <row r="761" spans="1:8" ht="96">
      <c r="A761" s="7" t="s">
        <v>282</v>
      </c>
      <c r="B761" s="7" t="s">
        <v>156</v>
      </c>
      <c r="C761" s="8" t="s">
        <v>496</v>
      </c>
      <c r="D761" s="24" t="s">
        <v>169</v>
      </c>
      <c r="E761" s="25" t="s">
        <v>170</v>
      </c>
      <c r="F761" s="22">
        <f>F762+F763</f>
        <v>8042.6540000000005</v>
      </c>
      <c r="G761" s="22">
        <f>G762+G763</f>
        <v>8042.6540000000005</v>
      </c>
      <c r="H761" s="22">
        <f>H762+H763</f>
        <v>8042.6540000000005</v>
      </c>
    </row>
    <row r="762" spans="1:8">
      <c r="A762" s="7" t="s">
        <v>282</v>
      </c>
      <c r="B762" s="7" t="s">
        <v>156</v>
      </c>
      <c r="C762" s="8" t="s">
        <v>496</v>
      </c>
      <c r="D762" s="26" t="s">
        <v>217</v>
      </c>
      <c r="E762" s="27" t="s">
        <v>218</v>
      </c>
      <c r="F762" s="22">
        <v>6177.1540000000005</v>
      </c>
      <c r="G762" s="22">
        <v>6177.1540000000005</v>
      </c>
      <c r="H762" s="22">
        <v>6177.1540000000005</v>
      </c>
    </row>
    <row r="763" spans="1:8" ht="60">
      <c r="A763" s="7" t="s">
        <v>282</v>
      </c>
      <c r="B763" s="7" t="s">
        <v>156</v>
      </c>
      <c r="C763" s="8" t="s">
        <v>496</v>
      </c>
      <c r="D763" s="26">
        <v>119</v>
      </c>
      <c r="E763" s="27" t="s">
        <v>220</v>
      </c>
      <c r="F763" s="22">
        <v>1865.5</v>
      </c>
      <c r="G763" s="22">
        <v>1865.5</v>
      </c>
      <c r="H763" s="22">
        <v>1865.5</v>
      </c>
    </row>
    <row r="764" spans="1:8" ht="36">
      <c r="A764" s="7" t="s">
        <v>282</v>
      </c>
      <c r="B764" s="7" t="s">
        <v>156</v>
      </c>
      <c r="C764" s="8" t="s">
        <v>496</v>
      </c>
      <c r="D764" s="24" t="s">
        <v>182</v>
      </c>
      <c r="E764" s="25" t="s">
        <v>183</v>
      </c>
      <c r="F764" s="22">
        <f>F765+F766</f>
        <v>1435.848</v>
      </c>
      <c r="G764" s="22">
        <f>G765+G766</f>
        <v>1435.848</v>
      </c>
      <c r="H764" s="22">
        <f>H765+H766</f>
        <v>1944.4899999999998</v>
      </c>
    </row>
    <row r="765" spans="1:8" ht="24">
      <c r="A765" s="7" t="s">
        <v>282</v>
      </c>
      <c r="B765" s="7" t="s">
        <v>156</v>
      </c>
      <c r="C765" s="8" t="s">
        <v>496</v>
      </c>
      <c r="D765" s="7" t="s">
        <v>184</v>
      </c>
      <c r="E765" s="6" t="s">
        <v>185</v>
      </c>
      <c r="F765" s="22">
        <v>680.52599999999995</v>
      </c>
      <c r="G765" s="22">
        <v>680.52599999999995</v>
      </c>
      <c r="H765" s="22">
        <v>1189.1679999999999</v>
      </c>
    </row>
    <row r="766" spans="1:8">
      <c r="A766" s="7" t="s">
        <v>282</v>
      </c>
      <c r="B766" s="7" t="s">
        <v>156</v>
      </c>
      <c r="C766" s="8" t="s">
        <v>496</v>
      </c>
      <c r="D766" s="7">
        <v>247</v>
      </c>
      <c r="E766" s="6" t="s">
        <v>221</v>
      </c>
      <c r="F766" s="22">
        <v>755.322</v>
      </c>
      <c r="G766" s="22">
        <v>755.322</v>
      </c>
      <c r="H766" s="22">
        <v>755.322</v>
      </c>
    </row>
    <row r="767" spans="1:8" ht="84">
      <c r="A767" s="7" t="s">
        <v>282</v>
      </c>
      <c r="B767" s="7" t="s">
        <v>156</v>
      </c>
      <c r="C767" s="8" t="s">
        <v>498</v>
      </c>
      <c r="D767" s="7"/>
      <c r="E767" s="6" t="s">
        <v>499</v>
      </c>
      <c r="F767" s="22">
        <f t="shared" ref="F767:H768" si="127">F768</f>
        <v>559</v>
      </c>
      <c r="G767" s="22">
        <f t="shared" si="127"/>
        <v>0</v>
      </c>
      <c r="H767" s="22">
        <f t="shared" si="127"/>
        <v>0</v>
      </c>
    </row>
    <row r="768" spans="1:8" ht="48">
      <c r="A768" s="7" t="s">
        <v>282</v>
      </c>
      <c r="B768" s="7" t="s">
        <v>156</v>
      </c>
      <c r="C768" s="8" t="s">
        <v>498</v>
      </c>
      <c r="D768" s="38" t="s">
        <v>233</v>
      </c>
      <c r="E768" s="25" t="s">
        <v>234</v>
      </c>
      <c r="F768" s="22">
        <f t="shared" si="127"/>
        <v>559</v>
      </c>
      <c r="G768" s="22">
        <f t="shared" si="127"/>
        <v>0</v>
      </c>
      <c r="H768" s="22">
        <f t="shared" si="127"/>
        <v>0</v>
      </c>
    </row>
    <row r="769" spans="1:8" ht="72">
      <c r="A769" s="7" t="s">
        <v>282</v>
      </c>
      <c r="B769" s="7" t="s">
        <v>156</v>
      </c>
      <c r="C769" s="8" t="s">
        <v>498</v>
      </c>
      <c r="D769" s="7" t="s">
        <v>463</v>
      </c>
      <c r="E769" s="6" t="s">
        <v>500</v>
      </c>
      <c r="F769" s="22">
        <v>559</v>
      </c>
      <c r="G769" s="22">
        <v>0</v>
      </c>
      <c r="H769" s="22">
        <v>0</v>
      </c>
    </row>
    <row r="770" spans="1:8" ht="48">
      <c r="A770" s="7" t="s">
        <v>282</v>
      </c>
      <c r="B770" s="7" t="s">
        <v>156</v>
      </c>
      <c r="C770" s="8" t="s">
        <v>501</v>
      </c>
      <c r="D770" s="7"/>
      <c r="E770" s="6" t="s">
        <v>502</v>
      </c>
      <c r="F770" s="22">
        <f>F774+F771</f>
        <v>24048.392999999996</v>
      </c>
      <c r="G770" s="22">
        <f>G774+G771</f>
        <v>24048.392999999996</v>
      </c>
      <c r="H770" s="22">
        <f>H774+H771</f>
        <v>24048.392999999996</v>
      </c>
    </row>
    <row r="771" spans="1:8" ht="96">
      <c r="A771" s="7" t="s">
        <v>282</v>
      </c>
      <c r="B771" s="7" t="s">
        <v>156</v>
      </c>
      <c r="C771" s="8" t="s">
        <v>501</v>
      </c>
      <c r="D771" s="24" t="s">
        <v>169</v>
      </c>
      <c r="E771" s="25" t="s">
        <v>170</v>
      </c>
      <c r="F771" s="22">
        <f>F772+F773</f>
        <v>8672.1899999999987</v>
      </c>
      <c r="G771" s="22">
        <f>G772+G773</f>
        <v>8672.1899999999987</v>
      </c>
      <c r="H771" s="22">
        <f>H772+H773</f>
        <v>8672.1899999999987</v>
      </c>
    </row>
    <row r="772" spans="1:8">
      <c r="A772" s="7" t="s">
        <v>282</v>
      </c>
      <c r="B772" s="7" t="s">
        <v>156</v>
      </c>
      <c r="C772" s="8" t="s">
        <v>501</v>
      </c>
      <c r="D772" s="26" t="s">
        <v>217</v>
      </c>
      <c r="E772" s="27" t="s">
        <v>218</v>
      </c>
      <c r="F772" s="22">
        <v>6660.6679999999997</v>
      </c>
      <c r="G772" s="22">
        <v>6660.6679999999997</v>
      </c>
      <c r="H772" s="22">
        <v>6660.6679999999997</v>
      </c>
    </row>
    <row r="773" spans="1:8" ht="60">
      <c r="A773" s="7" t="s">
        <v>282</v>
      </c>
      <c r="B773" s="7" t="s">
        <v>156</v>
      </c>
      <c r="C773" s="8" t="s">
        <v>501</v>
      </c>
      <c r="D773" s="26">
        <v>119</v>
      </c>
      <c r="E773" s="27" t="s">
        <v>220</v>
      </c>
      <c r="F773" s="22">
        <v>2011.5219999999999</v>
      </c>
      <c r="G773" s="22">
        <v>2011.5219999999999</v>
      </c>
      <c r="H773" s="22">
        <v>2011.5219999999999</v>
      </c>
    </row>
    <row r="774" spans="1:8" ht="48">
      <c r="A774" s="7" t="s">
        <v>282</v>
      </c>
      <c r="B774" s="7" t="s">
        <v>156</v>
      </c>
      <c r="C774" s="8" t="s">
        <v>501</v>
      </c>
      <c r="D774" s="24" t="s">
        <v>233</v>
      </c>
      <c r="E774" s="25" t="s">
        <v>234</v>
      </c>
      <c r="F774" s="22">
        <f>F775</f>
        <v>15376.203</v>
      </c>
      <c r="G774" s="22">
        <f>G775</f>
        <v>15376.203</v>
      </c>
      <c r="H774" s="22">
        <f>H775</f>
        <v>15376.203</v>
      </c>
    </row>
    <row r="775" spans="1:8" ht="84">
      <c r="A775" s="7" t="s">
        <v>282</v>
      </c>
      <c r="B775" s="7" t="s">
        <v>156</v>
      </c>
      <c r="C775" s="8" t="s">
        <v>501</v>
      </c>
      <c r="D775" s="7" t="s">
        <v>235</v>
      </c>
      <c r="E775" s="6" t="s">
        <v>236</v>
      </c>
      <c r="F775" s="22">
        <v>15376.203</v>
      </c>
      <c r="G775" s="22">
        <v>15376.203</v>
      </c>
      <c r="H775" s="22">
        <v>15376.203</v>
      </c>
    </row>
    <row r="776" spans="1:8" ht="48">
      <c r="A776" s="7" t="s">
        <v>282</v>
      </c>
      <c r="B776" s="7" t="s">
        <v>156</v>
      </c>
      <c r="C776" s="8" t="s">
        <v>503</v>
      </c>
      <c r="D776" s="7"/>
      <c r="E776" s="6" t="s">
        <v>504</v>
      </c>
      <c r="F776" s="22">
        <f>F777+F780</f>
        <v>242.91500000000002</v>
      </c>
      <c r="G776" s="22">
        <f>G777+G780</f>
        <v>242.91500000000002</v>
      </c>
      <c r="H776" s="22">
        <f>H777+H780</f>
        <v>242.91500000000002</v>
      </c>
    </row>
    <row r="777" spans="1:8" ht="96">
      <c r="A777" s="7" t="s">
        <v>282</v>
      </c>
      <c r="B777" s="7" t="s">
        <v>156</v>
      </c>
      <c r="C777" s="8" t="s">
        <v>503</v>
      </c>
      <c r="D777" s="24" t="s">
        <v>169</v>
      </c>
      <c r="E777" s="25" t="s">
        <v>170</v>
      </c>
      <c r="F777" s="22">
        <f>F778+F779</f>
        <v>87.599000000000004</v>
      </c>
      <c r="G777" s="22">
        <f>G778+G779</f>
        <v>87.599000000000004</v>
      </c>
      <c r="H777" s="22">
        <f>H778+H779</f>
        <v>87.599000000000004</v>
      </c>
    </row>
    <row r="778" spans="1:8">
      <c r="A778" s="7" t="s">
        <v>282</v>
      </c>
      <c r="B778" s="7" t="s">
        <v>156</v>
      </c>
      <c r="C778" s="8" t="s">
        <v>503</v>
      </c>
      <c r="D778" s="26" t="s">
        <v>217</v>
      </c>
      <c r="E778" s="27" t="s">
        <v>218</v>
      </c>
      <c r="F778" s="22">
        <v>67.28</v>
      </c>
      <c r="G778" s="22">
        <v>67.28</v>
      </c>
      <c r="H778" s="22">
        <v>67.28</v>
      </c>
    </row>
    <row r="779" spans="1:8" ht="60">
      <c r="A779" s="7" t="s">
        <v>282</v>
      </c>
      <c r="B779" s="7" t="s">
        <v>156</v>
      </c>
      <c r="C779" s="8" t="s">
        <v>503</v>
      </c>
      <c r="D779" s="26">
        <v>119</v>
      </c>
      <c r="E779" s="27" t="s">
        <v>220</v>
      </c>
      <c r="F779" s="22">
        <v>20.318999999999999</v>
      </c>
      <c r="G779" s="22">
        <v>20.318999999999999</v>
      </c>
      <c r="H779" s="22">
        <v>20.318999999999999</v>
      </c>
    </row>
    <row r="780" spans="1:8" ht="48">
      <c r="A780" s="7" t="s">
        <v>282</v>
      </c>
      <c r="B780" s="7" t="s">
        <v>156</v>
      </c>
      <c r="C780" s="8" t="s">
        <v>503</v>
      </c>
      <c r="D780" s="24" t="s">
        <v>233</v>
      </c>
      <c r="E780" s="25" t="s">
        <v>234</v>
      </c>
      <c r="F780" s="22">
        <f>F781</f>
        <v>155.316</v>
      </c>
      <c r="G780" s="22">
        <f>G781</f>
        <v>155.316</v>
      </c>
      <c r="H780" s="22">
        <f>H781</f>
        <v>155.316</v>
      </c>
    </row>
    <row r="781" spans="1:8" ht="84">
      <c r="A781" s="7" t="s">
        <v>282</v>
      </c>
      <c r="B781" s="7" t="s">
        <v>156</v>
      </c>
      <c r="C781" s="8" t="s">
        <v>503</v>
      </c>
      <c r="D781" s="7" t="s">
        <v>235</v>
      </c>
      <c r="E781" s="6" t="s">
        <v>236</v>
      </c>
      <c r="F781" s="22">
        <v>155.316</v>
      </c>
      <c r="G781" s="22">
        <v>155.316</v>
      </c>
      <c r="H781" s="22">
        <v>155.316</v>
      </c>
    </row>
    <row r="782" spans="1:8" ht="24">
      <c r="A782" s="7" t="s">
        <v>282</v>
      </c>
      <c r="B782" s="7" t="s">
        <v>156</v>
      </c>
      <c r="C782" s="8" t="s">
        <v>505</v>
      </c>
      <c r="D782" s="7"/>
      <c r="E782" s="6" t="s">
        <v>506</v>
      </c>
      <c r="F782" s="22">
        <f>F783+F786+F795+F801+F807</f>
        <v>228747.908</v>
      </c>
      <c r="G782" s="22">
        <f>G783+G786+G795+G801+G807</f>
        <v>227275.07200000001</v>
      </c>
      <c r="H782" s="22">
        <f>H783+H786+H795+H801+H807</f>
        <v>236876.64200000002</v>
      </c>
    </row>
    <row r="783" spans="1:8" ht="48">
      <c r="A783" s="7" t="s">
        <v>282</v>
      </c>
      <c r="B783" s="7" t="s">
        <v>156</v>
      </c>
      <c r="C783" s="8" t="s">
        <v>507</v>
      </c>
      <c r="D783" s="7"/>
      <c r="E783" s="27" t="s">
        <v>508</v>
      </c>
      <c r="F783" s="22">
        <f t="shared" ref="F783:H784" si="128">F784</f>
        <v>58943.341999999997</v>
      </c>
      <c r="G783" s="22">
        <f t="shared" si="128"/>
        <v>65846.527000000002</v>
      </c>
      <c r="H783" s="22">
        <f t="shared" si="128"/>
        <v>71846.527000000002</v>
      </c>
    </row>
    <row r="784" spans="1:8" ht="48">
      <c r="A784" s="7" t="s">
        <v>282</v>
      </c>
      <c r="B784" s="7" t="s">
        <v>156</v>
      </c>
      <c r="C784" s="8" t="s">
        <v>507</v>
      </c>
      <c r="D784" s="38" t="s">
        <v>233</v>
      </c>
      <c r="E784" s="25" t="s">
        <v>234</v>
      </c>
      <c r="F784" s="22">
        <f t="shared" si="128"/>
        <v>58943.341999999997</v>
      </c>
      <c r="G784" s="22">
        <f t="shared" si="128"/>
        <v>65846.527000000002</v>
      </c>
      <c r="H784" s="22">
        <f t="shared" si="128"/>
        <v>71846.527000000002</v>
      </c>
    </row>
    <row r="785" spans="1:8" ht="84">
      <c r="A785" s="7" t="s">
        <v>282</v>
      </c>
      <c r="B785" s="7" t="s">
        <v>156</v>
      </c>
      <c r="C785" s="8" t="s">
        <v>507</v>
      </c>
      <c r="D785" s="7" t="s">
        <v>235</v>
      </c>
      <c r="E785" s="6" t="s">
        <v>236</v>
      </c>
      <c r="F785" s="22">
        <v>58943.341999999997</v>
      </c>
      <c r="G785" s="22">
        <v>65846.527000000002</v>
      </c>
      <c r="H785" s="22">
        <v>71846.527000000002</v>
      </c>
    </row>
    <row r="786" spans="1:8" ht="48">
      <c r="A786" s="7" t="s">
        <v>282</v>
      </c>
      <c r="B786" s="7" t="s">
        <v>156</v>
      </c>
      <c r="C786" s="8" t="s">
        <v>509</v>
      </c>
      <c r="D786" s="7"/>
      <c r="E786" s="27" t="s">
        <v>510</v>
      </c>
      <c r="F786" s="22">
        <f>F787+F790+F793</f>
        <v>48669.573000000004</v>
      </c>
      <c r="G786" s="22">
        <f>G787+G790+G793</f>
        <v>54521.209000000003</v>
      </c>
      <c r="H786" s="22">
        <f>H787+H790+H793</f>
        <v>57726.423000000003</v>
      </c>
    </row>
    <row r="787" spans="1:8" ht="96">
      <c r="A787" s="7" t="s">
        <v>282</v>
      </c>
      <c r="B787" s="7" t="s">
        <v>156</v>
      </c>
      <c r="C787" s="8" t="s">
        <v>509</v>
      </c>
      <c r="D787" s="24" t="s">
        <v>169</v>
      </c>
      <c r="E787" s="25" t="s">
        <v>170</v>
      </c>
      <c r="F787" s="22">
        <f>F788+F789</f>
        <v>35755.584000000003</v>
      </c>
      <c r="G787" s="22">
        <f>G788+G789</f>
        <v>35755.584000000003</v>
      </c>
      <c r="H787" s="22">
        <f>H788+H789</f>
        <v>35755.584000000003</v>
      </c>
    </row>
    <row r="788" spans="1:8">
      <c r="A788" s="7" t="s">
        <v>282</v>
      </c>
      <c r="B788" s="7" t="s">
        <v>156</v>
      </c>
      <c r="C788" s="8" t="s">
        <v>509</v>
      </c>
      <c r="D788" s="26" t="s">
        <v>217</v>
      </c>
      <c r="E788" s="27" t="s">
        <v>218</v>
      </c>
      <c r="F788" s="22">
        <v>27462.045999999998</v>
      </c>
      <c r="G788" s="22">
        <v>27462.045999999998</v>
      </c>
      <c r="H788" s="22">
        <v>27462.045999999998</v>
      </c>
    </row>
    <row r="789" spans="1:8" ht="60">
      <c r="A789" s="7" t="s">
        <v>282</v>
      </c>
      <c r="B789" s="7" t="s">
        <v>156</v>
      </c>
      <c r="C789" s="8" t="s">
        <v>509</v>
      </c>
      <c r="D789" s="26">
        <v>119</v>
      </c>
      <c r="E789" s="27" t="s">
        <v>220</v>
      </c>
      <c r="F789" s="22">
        <v>8293.5380000000005</v>
      </c>
      <c r="G789" s="22">
        <v>8293.5380000000005</v>
      </c>
      <c r="H789" s="22">
        <v>8293.5380000000005</v>
      </c>
    </row>
    <row r="790" spans="1:8" ht="36">
      <c r="A790" s="7" t="s">
        <v>282</v>
      </c>
      <c r="B790" s="7" t="s">
        <v>156</v>
      </c>
      <c r="C790" s="8" t="s">
        <v>509</v>
      </c>
      <c r="D790" s="24" t="s">
        <v>182</v>
      </c>
      <c r="E790" s="25" t="s">
        <v>183</v>
      </c>
      <c r="F790" s="22">
        <f>F791+F792</f>
        <v>12772</v>
      </c>
      <c r="G790" s="22">
        <f>G791+G792</f>
        <v>18623.635999999999</v>
      </c>
      <c r="H790" s="22">
        <f>H791+H792</f>
        <v>21828.85</v>
      </c>
    </row>
    <row r="791" spans="1:8" ht="24">
      <c r="A791" s="7" t="s">
        <v>282</v>
      </c>
      <c r="B791" s="7" t="s">
        <v>156</v>
      </c>
      <c r="C791" s="8" t="s">
        <v>509</v>
      </c>
      <c r="D791" s="7" t="s">
        <v>184</v>
      </c>
      <c r="E791" s="6" t="s">
        <v>185</v>
      </c>
      <c r="F791" s="22">
        <v>3903.2730000000001</v>
      </c>
      <c r="G791" s="22">
        <v>9754.9089999999997</v>
      </c>
      <c r="H791" s="22">
        <v>12960.123</v>
      </c>
    </row>
    <row r="792" spans="1:8">
      <c r="A792" s="7" t="s">
        <v>282</v>
      </c>
      <c r="B792" s="7" t="s">
        <v>156</v>
      </c>
      <c r="C792" s="8" t="s">
        <v>509</v>
      </c>
      <c r="D792" s="7">
        <v>247</v>
      </c>
      <c r="E792" s="6" t="s">
        <v>221</v>
      </c>
      <c r="F792" s="22">
        <v>8868.7270000000008</v>
      </c>
      <c r="G792" s="22">
        <v>8868.7270000000008</v>
      </c>
      <c r="H792" s="22">
        <v>8868.7270000000008</v>
      </c>
    </row>
    <row r="793" spans="1:8">
      <c r="A793" s="7" t="s">
        <v>282</v>
      </c>
      <c r="B793" s="7" t="s">
        <v>156</v>
      </c>
      <c r="C793" s="8" t="s">
        <v>509</v>
      </c>
      <c r="D793" s="7" t="s">
        <v>222</v>
      </c>
      <c r="E793" s="6" t="s">
        <v>208</v>
      </c>
      <c r="F793" s="22">
        <f>F794</f>
        <v>141.989</v>
      </c>
      <c r="G793" s="22">
        <f>G794</f>
        <v>141.989</v>
      </c>
      <c r="H793" s="22">
        <f>H794</f>
        <v>141.989</v>
      </c>
    </row>
    <row r="794" spans="1:8" ht="24">
      <c r="A794" s="7" t="s">
        <v>282</v>
      </c>
      <c r="B794" s="7" t="s">
        <v>156</v>
      </c>
      <c r="C794" s="8" t="s">
        <v>509</v>
      </c>
      <c r="D794" s="7">
        <v>851</v>
      </c>
      <c r="E794" s="6" t="s">
        <v>440</v>
      </c>
      <c r="F794" s="22">
        <v>141.989</v>
      </c>
      <c r="G794" s="22">
        <v>141.989</v>
      </c>
      <c r="H794" s="22">
        <v>141.989</v>
      </c>
    </row>
    <row r="795" spans="1:8" ht="36">
      <c r="A795" s="7" t="s">
        <v>282</v>
      </c>
      <c r="B795" s="7" t="s">
        <v>156</v>
      </c>
      <c r="C795" s="8" t="s">
        <v>511</v>
      </c>
      <c r="D795" s="7"/>
      <c r="E795" s="6" t="s">
        <v>512</v>
      </c>
      <c r="F795" s="22">
        <f>F799+F796</f>
        <v>16329.026</v>
      </c>
      <c r="G795" s="22">
        <f>G799+G796</f>
        <v>2101.3690000000001</v>
      </c>
      <c r="H795" s="22">
        <f>H799+H796</f>
        <v>2497.7249999999999</v>
      </c>
    </row>
    <row r="796" spans="1:8" ht="36">
      <c r="A796" s="7" t="s">
        <v>282</v>
      </c>
      <c r="B796" s="7" t="s">
        <v>156</v>
      </c>
      <c r="C796" s="8" t="s">
        <v>511</v>
      </c>
      <c r="D796" s="24" t="s">
        <v>182</v>
      </c>
      <c r="E796" s="25" t="s">
        <v>183</v>
      </c>
      <c r="F796" s="22">
        <f>F797+F798</f>
        <v>5319.9560000000001</v>
      </c>
      <c r="G796" s="22">
        <f>G797+G798</f>
        <v>2101.3690000000001</v>
      </c>
      <c r="H796" s="22">
        <f>H797+H798</f>
        <v>2497.7249999999999</v>
      </c>
    </row>
    <row r="797" spans="1:8" ht="48">
      <c r="A797" s="7" t="s">
        <v>282</v>
      </c>
      <c r="B797" s="7" t="s">
        <v>156</v>
      </c>
      <c r="C797" s="8" t="s">
        <v>511</v>
      </c>
      <c r="D797" s="7">
        <v>243</v>
      </c>
      <c r="E797" s="6" t="s">
        <v>383</v>
      </c>
      <c r="F797" s="22">
        <v>4965.25</v>
      </c>
      <c r="G797" s="160">
        <v>0</v>
      </c>
      <c r="H797" s="160">
        <v>0</v>
      </c>
    </row>
    <row r="798" spans="1:8" ht="24">
      <c r="A798" s="7" t="s">
        <v>282</v>
      </c>
      <c r="B798" s="7" t="s">
        <v>156</v>
      </c>
      <c r="C798" s="8" t="s">
        <v>511</v>
      </c>
      <c r="D798" s="7" t="s">
        <v>184</v>
      </c>
      <c r="E798" s="6" t="s">
        <v>185</v>
      </c>
      <c r="F798" s="22">
        <v>354.70600000000002</v>
      </c>
      <c r="G798" s="160">
        <v>2101.3690000000001</v>
      </c>
      <c r="H798" s="160">
        <v>2497.7249999999999</v>
      </c>
    </row>
    <row r="799" spans="1:8" ht="48">
      <c r="A799" s="7" t="s">
        <v>282</v>
      </c>
      <c r="B799" s="7" t="s">
        <v>156</v>
      </c>
      <c r="C799" s="8" t="s">
        <v>511</v>
      </c>
      <c r="D799" s="38" t="s">
        <v>233</v>
      </c>
      <c r="E799" s="25" t="s">
        <v>234</v>
      </c>
      <c r="F799" s="22">
        <f>F800</f>
        <v>11009.07</v>
      </c>
      <c r="G799" s="22">
        <f>G800</f>
        <v>0</v>
      </c>
      <c r="H799" s="22">
        <f>H800</f>
        <v>0</v>
      </c>
    </row>
    <row r="800" spans="1:8" ht="24">
      <c r="A800" s="7" t="s">
        <v>282</v>
      </c>
      <c r="B800" s="7" t="s">
        <v>156</v>
      </c>
      <c r="C800" s="8" t="s">
        <v>511</v>
      </c>
      <c r="D800" s="7">
        <v>612</v>
      </c>
      <c r="E800" s="6" t="s">
        <v>413</v>
      </c>
      <c r="F800" s="22">
        <v>11009.07</v>
      </c>
      <c r="G800" s="22">
        <v>0</v>
      </c>
      <c r="H800" s="22">
        <v>0</v>
      </c>
    </row>
    <row r="801" spans="1:8" ht="48">
      <c r="A801" s="7" t="s">
        <v>282</v>
      </c>
      <c r="B801" s="7" t="s">
        <v>156</v>
      </c>
      <c r="C801" s="8" t="s">
        <v>513</v>
      </c>
      <c r="D801" s="7"/>
      <c r="E801" s="6" t="s">
        <v>514</v>
      </c>
      <c r="F801" s="22">
        <f>F805+F802</f>
        <v>103757.90700000001</v>
      </c>
      <c r="G801" s="22">
        <f>G805+G802</f>
        <v>103757.90700000001</v>
      </c>
      <c r="H801" s="22">
        <f>H805+H802</f>
        <v>103757.90700000001</v>
      </c>
    </row>
    <row r="802" spans="1:8" ht="96">
      <c r="A802" s="7" t="s">
        <v>282</v>
      </c>
      <c r="B802" s="7" t="s">
        <v>156</v>
      </c>
      <c r="C802" s="8" t="s">
        <v>513</v>
      </c>
      <c r="D802" s="24" t="s">
        <v>169</v>
      </c>
      <c r="E802" s="25" t="s">
        <v>170</v>
      </c>
      <c r="F802" s="22">
        <f>F803+F804</f>
        <v>34519.849000000002</v>
      </c>
      <c r="G802" s="22">
        <f>G803+G804</f>
        <v>34519.849000000002</v>
      </c>
      <c r="H802" s="22">
        <f>H803+H804</f>
        <v>34519.849000000002</v>
      </c>
    </row>
    <row r="803" spans="1:8">
      <c r="A803" s="7" t="s">
        <v>282</v>
      </c>
      <c r="B803" s="7" t="s">
        <v>156</v>
      </c>
      <c r="C803" s="8" t="s">
        <v>513</v>
      </c>
      <c r="D803" s="26" t="s">
        <v>217</v>
      </c>
      <c r="E803" s="27" t="s">
        <v>218</v>
      </c>
      <c r="F803" s="22">
        <v>26512.940999999999</v>
      </c>
      <c r="G803" s="22">
        <v>26512.940999999999</v>
      </c>
      <c r="H803" s="22">
        <v>26512.940999999999</v>
      </c>
    </row>
    <row r="804" spans="1:8" ht="60">
      <c r="A804" s="7" t="s">
        <v>282</v>
      </c>
      <c r="B804" s="7" t="s">
        <v>156</v>
      </c>
      <c r="C804" s="8" t="s">
        <v>513</v>
      </c>
      <c r="D804" s="26">
        <v>119</v>
      </c>
      <c r="E804" s="27" t="s">
        <v>220</v>
      </c>
      <c r="F804" s="22">
        <v>8006.9080000000004</v>
      </c>
      <c r="G804" s="22">
        <v>8006.9080000000004</v>
      </c>
      <c r="H804" s="22">
        <v>8006.9080000000004</v>
      </c>
    </row>
    <row r="805" spans="1:8" ht="48">
      <c r="A805" s="7" t="s">
        <v>282</v>
      </c>
      <c r="B805" s="7" t="s">
        <v>156</v>
      </c>
      <c r="C805" s="8" t="s">
        <v>513</v>
      </c>
      <c r="D805" s="24" t="s">
        <v>233</v>
      </c>
      <c r="E805" s="25" t="s">
        <v>234</v>
      </c>
      <c r="F805" s="22">
        <f>F806</f>
        <v>69238.058000000005</v>
      </c>
      <c r="G805" s="22">
        <f>G806</f>
        <v>69238.058000000005</v>
      </c>
      <c r="H805" s="22">
        <f>H806</f>
        <v>69238.058000000005</v>
      </c>
    </row>
    <row r="806" spans="1:8" ht="84">
      <c r="A806" s="7" t="s">
        <v>282</v>
      </c>
      <c r="B806" s="7" t="s">
        <v>156</v>
      </c>
      <c r="C806" s="8" t="s">
        <v>513</v>
      </c>
      <c r="D806" s="7" t="s">
        <v>235</v>
      </c>
      <c r="E806" s="6" t="s">
        <v>236</v>
      </c>
      <c r="F806" s="22">
        <v>69238.058000000005</v>
      </c>
      <c r="G806" s="22">
        <v>69238.058000000005</v>
      </c>
      <c r="H806" s="22">
        <v>69238.058000000005</v>
      </c>
    </row>
    <row r="807" spans="1:8" ht="48">
      <c r="A807" s="7" t="s">
        <v>282</v>
      </c>
      <c r="B807" s="7" t="s">
        <v>156</v>
      </c>
      <c r="C807" s="8" t="s">
        <v>515</v>
      </c>
      <c r="D807" s="7"/>
      <c r="E807" s="6" t="s">
        <v>516</v>
      </c>
      <c r="F807" s="22">
        <f>F808+F811</f>
        <v>1048.06</v>
      </c>
      <c r="G807" s="22">
        <f>G808+G811</f>
        <v>1048.06</v>
      </c>
      <c r="H807" s="22">
        <f>H808+H811</f>
        <v>1048.06</v>
      </c>
    </row>
    <row r="808" spans="1:8" ht="96">
      <c r="A808" s="7" t="s">
        <v>282</v>
      </c>
      <c r="B808" s="7" t="s">
        <v>156</v>
      </c>
      <c r="C808" s="8" t="s">
        <v>515</v>
      </c>
      <c r="D808" s="24" t="s">
        <v>169</v>
      </c>
      <c r="E808" s="25" t="s">
        <v>170</v>
      </c>
      <c r="F808" s="22">
        <f>F809+F810</f>
        <v>348.68599999999998</v>
      </c>
      <c r="G808" s="22">
        <f>G809+G810</f>
        <v>348.68599999999998</v>
      </c>
      <c r="H808" s="22">
        <f>H809+H810</f>
        <v>348.68599999999998</v>
      </c>
    </row>
    <row r="809" spans="1:8">
      <c r="A809" s="7" t="s">
        <v>282</v>
      </c>
      <c r="B809" s="7" t="s">
        <v>156</v>
      </c>
      <c r="C809" s="8" t="s">
        <v>515</v>
      </c>
      <c r="D809" s="26" t="s">
        <v>217</v>
      </c>
      <c r="E809" s="27" t="s">
        <v>218</v>
      </c>
      <c r="F809" s="22">
        <v>267.80799999999999</v>
      </c>
      <c r="G809" s="22">
        <v>267.80799999999999</v>
      </c>
      <c r="H809" s="22">
        <v>267.80799999999999</v>
      </c>
    </row>
    <row r="810" spans="1:8" ht="60">
      <c r="A810" s="7" t="s">
        <v>282</v>
      </c>
      <c r="B810" s="7" t="s">
        <v>156</v>
      </c>
      <c r="C810" s="8" t="s">
        <v>515</v>
      </c>
      <c r="D810" s="26">
        <v>119</v>
      </c>
      <c r="E810" s="27" t="s">
        <v>220</v>
      </c>
      <c r="F810" s="22">
        <v>80.878</v>
      </c>
      <c r="G810" s="22">
        <v>80.878</v>
      </c>
      <c r="H810" s="22">
        <v>80.878</v>
      </c>
    </row>
    <row r="811" spans="1:8" ht="48">
      <c r="A811" s="7" t="s">
        <v>282</v>
      </c>
      <c r="B811" s="7" t="s">
        <v>156</v>
      </c>
      <c r="C811" s="8" t="s">
        <v>515</v>
      </c>
      <c r="D811" s="24" t="s">
        <v>233</v>
      </c>
      <c r="E811" s="25" t="s">
        <v>234</v>
      </c>
      <c r="F811" s="22">
        <f>F812</f>
        <v>699.37400000000002</v>
      </c>
      <c r="G811" s="22">
        <f>G812</f>
        <v>699.37400000000002</v>
      </c>
      <c r="H811" s="22">
        <f>H812</f>
        <v>699.37400000000002</v>
      </c>
    </row>
    <row r="812" spans="1:8" ht="84">
      <c r="A812" s="7" t="s">
        <v>282</v>
      </c>
      <c r="B812" s="7" t="s">
        <v>156</v>
      </c>
      <c r="C812" s="8" t="s">
        <v>515</v>
      </c>
      <c r="D812" s="7" t="s">
        <v>235</v>
      </c>
      <c r="E812" s="6" t="s">
        <v>236</v>
      </c>
      <c r="F812" s="22">
        <v>699.37400000000002</v>
      </c>
      <c r="G812" s="22">
        <v>699.37400000000002</v>
      </c>
      <c r="H812" s="22">
        <v>699.37400000000002</v>
      </c>
    </row>
    <row r="813" spans="1:8" ht="36">
      <c r="A813" s="7" t="s">
        <v>282</v>
      </c>
      <c r="B813" s="7" t="s">
        <v>156</v>
      </c>
      <c r="C813" s="8" t="s">
        <v>517</v>
      </c>
      <c r="D813" s="7"/>
      <c r="E813" s="6" t="s">
        <v>518</v>
      </c>
      <c r="F813" s="22">
        <f>F814</f>
        <v>7969.1980000000003</v>
      </c>
      <c r="G813" s="22">
        <f>G814</f>
        <v>7969.1980000000003</v>
      </c>
      <c r="H813" s="22">
        <f>H814</f>
        <v>7969.1980000000003</v>
      </c>
    </row>
    <row r="814" spans="1:8" ht="84">
      <c r="A814" s="7" t="s">
        <v>282</v>
      </c>
      <c r="B814" s="7" t="s">
        <v>156</v>
      </c>
      <c r="C814" s="8" t="s">
        <v>519</v>
      </c>
      <c r="D814" s="7"/>
      <c r="E814" s="6" t="s">
        <v>520</v>
      </c>
      <c r="F814" s="22">
        <f>F815+F817</f>
        <v>7969.1980000000003</v>
      </c>
      <c r="G814" s="22">
        <f>G815+G817</f>
        <v>7969.1980000000003</v>
      </c>
      <c r="H814" s="22">
        <f>H815+H817</f>
        <v>7969.1980000000003</v>
      </c>
    </row>
    <row r="815" spans="1:8" ht="36">
      <c r="A815" s="7" t="s">
        <v>282</v>
      </c>
      <c r="B815" s="7" t="s">
        <v>156</v>
      </c>
      <c r="C815" s="8" t="s">
        <v>519</v>
      </c>
      <c r="D815" s="24" t="s">
        <v>182</v>
      </c>
      <c r="E815" s="25" t="s">
        <v>183</v>
      </c>
      <c r="F815" s="22">
        <f>F816</f>
        <v>1158.377</v>
      </c>
      <c r="G815" s="22">
        <f>G816</f>
        <v>1158.377</v>
      </c>
      <c r="H815" s="22">
        <f>H816</f>
        <v>1158.377</v>
      </c>
    </row>
    <row r="816" spans="1:8" ht="24">
      <c r="A816" s="7" t="s">
        <v>282</v>
      </c>
      <c r="B816" s="7" t="s">
        <v>156</v>
      </c>
      <c r="C816" s="8" t="s">
        <v>519</v>
      </c>
      <c r="D816" s="7" t="s">
        <v>184</v>
      </c>
      <c r="E816" s="6" t="s">
        <v>185</v>
      </c>
      <c r="F816" s="22">
        <v>1158.377</v>
      </c>
      <c r="G816" s="22">
        <v>1158.377</v>
      </c>
      <c r="H816" s="22">
        <v>1158.377</v>
      </c>
    </row>
    <row r="817" spans="1:8" ht="48">
      <c r="A817" s="7" t="s">
        <v>282</v>
      </c>
      <c r="B817" s="7" t="s">
        <v>156</v>
      </c>
      <c r="C817" s="8" t="s">
        <v>519</v>
      </c>
      <c r="D817" s="38" t="s">
        <v>233</v>
      </c>
      <c r="E817" s="25" t="s">
        <v>234</v>
      </c>
      <c r="F817" s="22">
        <f>F818</f>
        <v>6810.8209999999999</v>
      </c>
      <c r="G817" s="22">
        <f>G818</f>
        <v>6810.8209999999999</v>
      </c>
      <c r="H817" s="22">
        <f>H818</f>
        <v>6810.8209999999999</v>
      </c>
    </row>
    <row r="818" spans="1:8" ht="84">
      <c r="A818" s="7" t="s">
        <v>282</v>
      </c>
      <c r="B818" s="7" t="s">
        <v>156</v>
      </c>
      <c r="C818" s="8" t="s">
        <v>519</v>
      </c>
      <c r="D818" s="7" t="s">
        <v>235</v>
      </c>
      <c r="E818" s="6" t="s">
        <v>236</v>
      </c>
      <c r="F818" s="22">
        <v>6810.8209999999999</v>
      </c>
      <c r="G818" s="22">
        <v>6810.8209999999999</v>
      </c>
      <c r="H818" s="22">
        <v>6810.8209999999999</v>
      </c>
    </row>
    <row r="819" spans="1:8" ht="24">
      <c r="A819" s="7" t="s">
        <v>282</v>
      </c>
      <c r="B819" s="7" t="s">
        <v>156</v>
      </c>
      <c r="C819" s="8" t="s">
        <v>521</v>
      </c>
      <c r="D819" s="7"/>
      <c r="E819" s="6" t="s">
        <v>522</v>
      </c>
      <c r="F819" s="22">
        <f>F820</f>
        <v>1148.364</v>
      </c>
      <c r="G819" s="22">
        <f t="shared" ref="G819:H821" si="129">G820</f>
        <v>1148.364</v>
      </c>
      <c r="H819" s="22">
        <f t="shared" si="129"/>
        <v>1148.364</v>
      </c>
    </row>
    <row r="820" spans="1:8" ht="24">
      <c r="A820" s="7" t="s">
        <v>282</v>
      </c>
      <c r="B820" s="7" t="s">
        <v>156</v>
      </c>
      <c r="C820" s="8" t="s">
        <v>523</v>
      </c>
      <c r="D820" s="7"/>
      <c r="E820" s="6" t="s">
        <v>524</v>
      </c>
      <c r="F820" s="22">
        <f>F821</f>
        <v>1148.364</v>
      </c>
      <c r="G820" s="22">
        <f t="shared" si="129"/>
        <v>1148.364</v>
      </c>
      <c r="H820" s="22">
        <f t="shared" si="129"/>
        <v>1148.364</v>
      </c>
    </row>
    <row r="821" spans="1:8" ht="48">
      <c r="A821" s="7" t="s">
        <v>282</v>
      </c>
      <c r="B821" s="7" t="s">
        <v>156</v>
      </c>
      <c r="C821" s="8" t="s">
        <v>523</v>
      </c>
      <c r="D821" s="38" t="s">
        <v>233</v>
      </c>
      <c r="E821" s="25" t="s">
        <v>234</v>
      </c>
      <c r="F821" s="22">
        <f>F822</f>
        <v>1148.364</v>
      </c>
      <c r="G821" s="22">
        <f t="shared" si="129"/>
        <v>1148.364</v>
      </c>
      <c r="H821" s="22">
        <f t="shared" si="129"/>
        <v>1148.364</v>
      </c>
    </row>
    <row r="822" spans="1:8" ht="84">
      <c r="A822" s="7" t="s">
        <v>282</v>
      </c>
      <c r="B822" s="7" t="s">
        <v>156</v>
      </c>
      <c r="C822" s="8" t="s">
        <v>523</v>
      </c>
      <c r="D822" s="7" t="s">
        <v>464</v>
      </c>
      <c r="E822" s="6" t="s">
        <v>465</v>
      </c>
      <c r="F822" s="22">
        <v>1148.364</v>
      </c>
      <c r="G822" s="22">
        <v>1148.364</v>
      </c>
      <c r="H822" s="22">
        <v>1148.364</v>
      </c>
    </row>
    <row r="823" spans="1:8" ht="36">
      <c r="A823" s="7" t="s">
        <v>282</v>
      </c>
      <c r="B823" s="7" t="s">
        <v>156</v>
      </c>
      <c r="C823" s="8" t="s">
        <v>85</v>
      </c>
      <c r="D823" s="7"/>
      <c r="E823" s="6" t="s">
        <v>84</v>
      </c>
      <c r="F823" s="22">
        <f>F824</f>
        <v>4095.8060000000005</v>
      </c>
      <c r="G823" s="22">
        <f>G824</f>
        <v>0</v>
      </c>
      <c r="H823" s="22">
        <f>H824</f>
        <v>0</v>
      </c>
    </row>
    <row r="824" spans="1:8" ht="60">
      <c r="A824" s="7" t="s">
        <v>282</v>
      </c>
      <c r="B824" s="7" t="s">
        <v>156</v>
      </c>
      <c r="C824" s="8" t="s">
        <v>86</v>
      </c>
      <c r="D824" s="28"/>
      <c r="E824" s="6" t="s">
        <v>19</v>
      </c>
      <c r="F824" s="22">
        <f>F825+F827</f>
        <v>4095.8060000000005</v>
      </c>
      <c r="G824" s="22">
        <f>G825+G827</f>
        <v>0</v>
      </c>
      <c r="H824" s="22">
        <f>H825+H827</f>
        <v>0</v>
      </c>
    </row>
    <row r="825" spans="1:8" ht="36">
      <c r="A825" s="7" t="s">
        <v>282</v>
      </c>
      <c r="B825" s="7" t="s">
        <v>156</v>
      </c>
      <c r="C825" s="8" t="s">
        <v>86</v>
      </c>
      <c r="D825" s="24" t="s">
        <v>182</v>
      </c>
      <c r="E825" s="25" t="s">
        <v>183</v>
      </c>
      <c r="F825" s="22">
        <f>F826</f>
        <v>2393.3290000000002</v>
      </c>
      <c r="G825" s="22">
        <f>G826</f>
        <v>0</v>
      </c>
      <c r="H825" s="22">
        <f>H826</f>
        <v>0</v>
      </c>
    </row>
    <row r="826" spans="1:8" ht="24">
      <c r="A826" s="7" t="s">
        <v>282</v>
      </c>
      <c r="B826" s="7" t="s">
        <v>156</v>
      </c>
      <c r="C826" s="8" t="s">
        <v>86</v>
      </c>
      <c r="D826" s="7" t="s">
        <v>184</v>
      </c>
      <c r="E826" s="6" t="s">
        <v>185</v>
      </c>
      <c r="F826" s="22">
        <v>2393.3290000000002</v>
      </c>
      <c r="G826" s="22">
        <v>0</v>
      </c>
      <c r="H826" s="22">
        <v>0</v>
      </c>
    </row>
    <row r="827" spans="1:8" ht="48">
      <c r="A827" s="7" t="s">
        <v>282</v>
      </c>
      <c r="B827" s="7" t="s">
        <v>156</v>
      </c>
      <c r="C827" s="8" t="s">
        <v>86</v>
      </c>
      <c r="D827" s="38" t="s">
        <v>233</v>
      </c>
      <c r="E827" s="25" t="s">
        <v>234</v>
      </c>
      <c r="F827" s="22">
        <f>F828</f>
        <v>1702.4770000000001</v>
      </c>
      <c r="G827" s="22">
        <f>G828</f>
        <v>0</v>
      </c>
      <c r="H827" s="22">
        <f>H828</f>
        <v>0</v>
      </c>
    </row>
    <row r="828" spans="1:8" ht="24">
      <c r="A828" s="7" t="s">
        <v>282</v>
      </c>
      <c r="B828" s="7" t="s">
        <v>156</v>
      </c>
      <c r="C828" s="8" t="s">
        <v>86</v>
      </c>
      <c r="D828" s="7">
        <v>612</v>
      </c>
      <c r="E828" s="6" t="s">
        <v>413</v>
      </c>
      <c r="F828" s="22">
        <v>1702.4770000000001</v>
      </c>
      <c r="G828" s="22">
        <v>0</v>
      </c>
      <c r="H828" s="22">
        <v>0</v>
      </c>
    </row>
    <row r="829" spans="1:8" ht="24">
      <c r="A829" s="11" t="s">
        <v>282</v>
      </c>
      <c r="B829" s="45" t="s">
        <v>187</v>
      </c>
      <c r="C829" s="45"/>
      <c r="D829" s="11"/>
      <c r="E829" s="12" t="s">
        <v>531</v>
      </c>
      <c r="F829" s="13">
        <f>F830</f>
        <v>10889.845000000001</v>
      </c>
      <c r="G829" s="13">
        <f>G831</f>
        <v>10889.845000000001</v>
      </c>
      <c r="H829" s="13">
        <f>H831</f>
        <v>10889.845000000001</v>
      </c>
    </row>
    <row r="830" spans="1:8" ht="48">
      <c r="A830" s="19" t="s">
        <v>282</v>
      </c>
      <c r="B830" s="16" t="s">
        <v>187</v>
      </c>
      <c r="C830" s="16" t="s">
        <v>468</v>
      </c>
      <c r="D830" s="19"/>
      <c r="E830" s="20" t="s">
        <v>469</v>
      </c>
      <c r="F830" s="21">
        <f>F831</f>
        <v>10889.845000000001</v>
      </c>
      <c r="G830" s="21">
        <f>G831</f>
        <v>10889.845000000001</v>
      </c>
      <c r="H830" s="21">
        <f>H831</f>
        <v>10889.845000000001</v>
      </c>
    </row>
    <row r="831" spans="1:8">
      <c r="A831" s="7" t="s">
        <v>282</v>
      </c>
      <c r="B831" s="8" t="s">
        <v>187</v>
      </c>
      <c r="C831" s="8" t="s">
        <v>532</v>
      </c>
      <c r="D831" s="7"/>
      <c r="E831" s="6" t="s">
        <v>164</v>
      </c>
      <c r="F831" s="22">
        <f>F832</f>
        <v>10889.845000000001</v>
      </c>
      <c r="G831" s="22">
        <f>G832</f>
        <v>10889.845000000001</v>
      </c>
      <c r="H831" s="22">
        <f>H832</f>
        <v>10889.845000000001</v>
      </c>
    </row>
    <row r="832" spans="1:8" ht="36">
      <c r="A832" s="7" t="s">
        <v>282</v>
      </c>
      <c r="B832" s="8" t="s">
        <v>187</v>
      </c>
      <c r="C832" s="8" t="s">
        <v>533</v>
      </c>
      <c r="D832" s="7"/>
      <c r="E832" s="6" t="s">
        <v>534</v>
      </c>
      <c r="F832" s="22">
        <f>F833+F840+F844</f>
        <v>10889.845000000001</v>
      </c>
      <c r="G832" s="22">
        <f>G833+G840+G844</f>
        <v>10889.845000000001</v>
      </c>
      <c r="H832" s="22">
        <f>H833+H840+H844</f>
        <v>10889.845000000001</v>
      </c>
    </row>
    <row r="833" spans="1:8" ht="60">
      <c r="A833" s="97" t="s">
        <v>282</v>
      </c>
      <c r="B833" s="98" t="s">
        <v>187</v>
      </c>
      <c r="C833" s="23" t="s">
        <v>54</v>
      </c>
      <c r="D833" s="7"/>
      <c r="E833" s="6" t="s">
        <v>252</v>
      </c>
      <c r="F833" s="22">
        <f>F834+F838</f>
        <v>7996.8249999999998</v>
      </c>
      <c r="G833" s="22">
        <f>G834+G838</f>
        <v>7996.8249999999998</v>
      </c>
      <c r="H833" s="22">
        <f>H834+H838</f>
        <v>7996.8249999999998</v>
      </c>
    </row>
    <row r="834" spans="1:8" ht="96">
      <c r="A834" s="7" t="s">
        <v>282</v>
      </c>
      <c r="B834" s="8" t="s">
        <v>187</v>
      </c>
      <c r="C834" s="29" t="s">
        <v>54</v>
      </c>
      <c r="D834" s="24" t="s">
        <v>169</v>
      </c>
      <c r="E834" s="25" t="s">
        <v>170</v>
      </c>
      <c r="F834" s="22">
        <f>F835+F837+F836</f>
        <v>7912.8710000000001</v>
      </c>
      <c r="G834" s="22">
        <f>G835+G837+G836</f>
        <v>7912.8710000000001</v>
      </c>
      <c r="H834" s="22">
        <f>H835+H837+H836</f>
        <v>7912.8710000000001</v>
      </c>
    </row>
    <row r="835" spans="1:8" ht="36">
      <c r="A835" s="7" t="s">
        <v>282</v>
      </c>
      <c r="B835" s="8" t="s">
        <v>187</v>
      </c>
      <c r="C835" s="29" t="s">
        <v>54</v>
      </c>
      <c r="D835" s="26" t="s">
        <v>171</v>
      </c>
      <c r="E835" s="27" t="s">
        <v>172</v>
      </c>
      <c r="F835" s="22">
        <v>4777.4740000000002</v>
      </c>
      <c r="G835" s="22">
        <v>4777.4740000000002</v>
      </c>
      <c r="H835" s="22">
        <v>4777.4740000000002</v>
      </c>
    </row>
    <row r="836" spans="1:8" ht="60">
      <c r="A836" s="7" t="s">
        <v>282</v>
      </c>
      <c r="B836" s="8" t="s">
        <v>187</v>
      </c>
      <c r="C836" s="29" t="s">
        <v>54</v>
      </c>
      <c r="D836" s="26" t="s">
        <v>173</v>
      </c>
      <c r="E836" s="27" t="s">
        <v>174</v>
      </c>
      <c r="F836" s="22">
        <v>1300</v>
      </c>
      <c r="G836" s="22">
        <v>1300</v>
      </c>
      <c r="H836" s="22">
        <v>1300</v>
      </c>
    </row>
    <row r="837" spans="1:8" ht="72">
      <c r="A837" s="7" t="s">
        <v>282</v>
      </c>
      <c r="B837" s="8" t="s">
        <v>187</v>
      </c>
      <c r="C837" s="29" t="s">
        <v>54</v>
      </c>
      <c r="D837" s="26">
        <v>129</v>
      </c>
      <c r="E837" s="27" t="s">
        <v>175</v>
      </c>
      <c r="F837" s="22">
        <v>1835.3969999999999</v>
      </c>
      <c r="G837" s="22">
        <v>1835.3969999999999</v>
      </c>
      <c r="H837" s="22">
        <v>1835.3969999999999</v>
      </c>
    </row>
    <row r="838" spans="1:8" ht="36">
      <c r="A838" s="7" t="s">
        <v>282</v>
      </c>
      <c r="B838" s="8" t="s">
        <v>187</v>
      </c>
      <c r="C838" s="29" t="s">
        <v>54</v>
      </c>
      <c r="D838" s="24" t="s">
        <v>182</v>
      </c>
      <c r="E838" s="25" t="s">
        <v>183</v>
      </c>
      <c r="F838" s="22">
        <f>F839</f>
        <v>83.953999999999994</v>
      </c>
      <c r="G838" s="22">
        <f>G839</f>
        <v>83.953999999999994</v>
      </c>
      <c r="H838" s="22">
        <f>H839</f>
        <v>83.953999999999994</v>
      </c>
    </row>
    <row r="839" spans="1:8" ht="24">
      <c r="A839" s="7" t="s">
        <v>282</v>
      </c>
      <c r="B839" s="8" t="s">
        <v>187</v>
      </c>
      <c r="C839" s="29" t="s">
        <v>54</v>
      </c>
      <c r="D839" s="7" t="s">
        <v>184</v>
      </c>
      <c r="E839" s="6" t="s">
        <v>185</v>
      </c>
      <c r="F839" s="22">
        <v>83.953999999999994</v>
      </c>
      <c r="G839" s="22">
        <v>83.953999999999994</v>
      </c>
      <c r="H839" s="22">
        <v>83.953999999999994</v>
      </c>
    </row>
    <row r="840" spans="1:8" ht="60">
      <c r="A840" s="157" t="s">
        <v>282</v>
      </c>
      <c r="B840" s="70" t="s">
        <v>187</v>
      </c>
      <c r="C840" s="71" t="s">
        <v>53</v>
      </c>
      <c r="D840" s="26"/>
      <c r="E840" s="27" t="s">
        <v>192</v>
      </c>
      <c r="F840" s="22">
        <f>F841</f>
        <v>2812.32</v>
      </c>
      <c r="G840" s="22">
        <f>G841</f>
        <v>2812.32</v>
      </c>
      <c r="H840" s="22">
        <f>H841</f>
        <v>2812.32</v>
      </c>
    </row>
    <row r="841" spans="1:8" ht="96">
      <c r="A841" s="7" t="s">
        <v>282</v>
      </c>
      <c r="B841" s="8" t="s">
        <v>187</v>
      </c>
      <c r="C841" s="49" t="s">
        <v>53</v>
      </c>
      <c r="D841" s="24" t="s">
        <v>169</v>
      </c>
      <c r="E841" s="25" t="s">
        <v>170</v>
      </c>
      <c r="F841" s="22">
        <f>F842+F843</f>
        <v>2812.32</v>
      </c>
      <c r="G841" s="22">
        <f>G842+G843</f>
        <v>2812.32</v>
      </c>
      <c r="H841" s="22">
        <f>H842+H843</f>
        <v>2812.32</v>
      </c>
    </row>
    <row r="842" spans="1:8" ht="36">
      <c r="A842" s="7" t="s">
        <v>282</v>
      </c>
      <c r="B842" s="8" t="s">
        <v>187</v>
      </c>
      <c r="C842" s="49" t="s">
        <v>53</v>
      </c>
      <c r="D842" s="26" t="s">
        <v>171</v>
      </c>
      <c r="E842" s="27" t="s">
        <v>172</v>
      </c>
      <c r="F842" s="22">
        <v>2160</v>
      </c>
      <c r="G842" s="22">
        <v>2160</v>
      </c>
      <c r="H842" s="22">
        <v>2160</v>
      </c>
    </row>
    <row r="843" spans="1:8" ht="72">
      <c r="A843" s="7" t="s">
        <v>282</v>
      </c>
      <c r="B843" s="8" t="s">
        <v>187</v>
      </c>
      <c r="C843" s="49" t="s">
        <v>53</v>
      </c>
      <c r="D843" s="26">
        <v>129</v>
      </c>
      <c r="E843" s="27" t="s">
        <v>175</v>
      </c>
      <c r="F843" s="22">
        <v>652.32000000000005</v>
      </c>
      <c r="G843" s="22">
        <v>652.32000000000005</v>
      </c>
      <c r="H843" s="22">
        <v>652.32000000000005</v>
      </c>
    </row>
    <row r="844" spans="1:8" ht="36">
      <c r="A844" s="7" t="s">
        <v>282</v>
      </c>
      <c r="B844" s="8" t="s">
        <v>187</v>
      </c>
      <c r="C844" s="29" t="s">
        <v>55</v>
      </c>
      <c r="D844" s="26"/>
      <c r="E844" s="6" t="s">
        <v>0</v>
      </c>
      <c r="F844" s="22">
        <f t="shared" ref="F844:H845" si="130">F845</f>
        <v>80.7</v>
      </c>
      <c r="G844" s="22">
        <f t="shared" si="130"/>
        <v>80.7</v>
      </c>
      <c r="H844" s="22">
        <f t="shared" si="130"/>
        <v>80.7</v>
      </c>
    </row>
    <row r="845" spans="1:8" ht="36">
      <c r="A845" s="7" t="s">
        <v>282</v>
      </c>
      <c r="B845" s="8" t="s">
        <v>187</v>
      </c>
      <c r="C845" s="29" t="s">
        <v>55</v>
      </c>
      <c r="D845" s="24" t="s">
        <v>182</v>
      </c>
      <c r="E845" s="25" t="s">
        <v>183</v>
      </c>
      <c r="F845" s="22">
        <f t="shared" si="130"/>
        <v>80.7</v>
      </c>
      <c r="G845" s="22">
        <f t="shared" si="130"/>
        <v>80.7</v>
      </c>
      <c r="H845" s="22">
        <f t="shared" si="130"/>
        <v>80.7</v>
      </c>
    </row>
    <row r="846" spans="1:8" ht="24">
      <c r="A846" s="7" t="s">
        <v>282</v>
      </c>
      <c r="B846" s="8" t="s">
        <v>187</v>
      </c>
      <c r="C846" s="29" t="s">
        <v>55</v>
      </c>
      <c r="D846" s="7" t="s">
        <v>184</v>
      </c>
      <c r="E846" s="6" t="s">
        <v>185</v>
      </c>
      <c r="F846" s="22">
        <v>80.7</v>
      </c>
      <c r="G846" s="22">
        <v>80.7</v>
      </c>
      <c r="H846" s="22">
        <v>80.7</v>
      </c>
    </row>
    <row r="847" spans="1:8">
      <c r="A847" s="11">
        <v>10</v>
      </c>
      <c r="B847" s="45" t="s">
        <v>157</v>
      </c>
      <c r="C847" s="45"/>
      <c r="D847" s="11"/>
      <c r="E847" s="12" t="s">
        <v>535</v>
      </c>
      <c r="F847" s="13">
        <f>F848+F855+F874+F907</f>
        <v>49210.273999999998</v>
      </c>
      <c r="G847" s="13">
        <f>G848+G855+G874+G907</f>
        <v>53860.767</v>
      </c>
      <c r="H847" s="13">
        <f>H848+H855+H874+H907</f>
        <v>46171.801999999996</v>
      </c>
    </row>
    <row r="848" spans="1:8">
      <c r="A848" s="28">
        <v>10</v>
      </c>
      <c r="B848" s="28" t="s">
        <v>156</v>
      </c>
      <c r="C848" s="15"/>
      <c r="D848" s="28"/>
      <c r="E848" s="17" t="s">
        <v>536</v>
      </c>
      <c r="F848" s="18">
        <f t="shared" ref="F848:H849" si="131">F849</f>
        <v>3458.808</v>
      </c>
      <c r="G848" s="18">
        <f t="shared" si="131"/>
        <v>3458.808</v>
      </c>
      <c r="H848" s="18">
        <f t="shared" si="131"/>
        <v>3458.808</v>
      </c>
    </row>
    <row r="849" spans="1:8" ht="48">
      <c r="A849" s="7">
        <v>10</v>
      </c>
      <c r="B849" s="19" t="s">
        <v>156</v>
      </c>
      <c r="C849" s="16" t="s">
        <v>161</v>
      </c>
      <c r="D849" s="19"/>
      <c r="E849" s="20" t="s">
        <v>162</v>
      </c>
      <c r="F849" s="21">
        <f t="shared" si="131"/>
        <v>3458.808</v>
      </c>
      <c r="G849" s="21">
        <f t="shared" si="131"/>
        <v>3458.808</v>
      </c>
      <c r="H849" s="21">
        <f t="shared" si="131"/>
        <v>3458.808</v>
      </c>
    </row>
    <row r="850" spans="1:8" ht="36">
      <c r="A850" s="7">
        <v>10</v>
      </c>
      <c r="B850" s="7" t="s">
        <v>156</v>
      </c>
      <c r="C850" s="8" t="s">
        <v>195</v>
      </c>
      <c r="D850" s="7"/>
      <c r="E850" s="6" t="s">
        <v>196</v>
      </c>
      <c r="F850" s="22">
        <f>F854</f>
        <v>3458.808</v>
      </c>
      <c r="G850" s="22">
        <f>G854</f>
        <v>3458.808</v>
      </c>
      <c r="H850" s="22">
        <f>H854</f>
        <v>3458.808</v>
      </c>
    </row>
    <row r="851" spans="1:8" ht="36">
      <c r="A851" s="7">
        <v>10</v>
      </c>
      <c r="B851" s="7" t="s">
        <v>156</v>
      </c>
      <c r="C851" s="8" t="s">
        <v>213</v>
      </c>
      <c r="D851" s="7"/>
      <c r="E851" s="6" t="s">
        <v>166</v>
      </c>
      <c r="F851" s="22">
        <f>F853</f>
        <v>3458.808</v>
      </c>
      <c r="G851" s="22">
        <f>G853</f>
        <v>3458.808</v>
      </c>
      <c r="H851" s="22">
        <f>H853</f>
        <v>3458.808</v>
      </c>
    </row>
    <row r="852" spans="1:8" ht="36">
      <c r="A852" s="7">
        <v>10</v>
      </c>
      <c r="B852" s="7" t="s">
        <v>156</v>
      </c>
      <c r="C852" s="29" t="s">
        <v>537</v>
      </c>
      <c r="D852" s="7"/>
      <c r="E852" s="6" t="s">
        <v>538</v>
      </c>
      <c r="F852" s="22">
        <f t="shared" ref="F852:H853" si="132">F853</f>
        <v>3458.808</v>
      </c>
      <c r="G852" s="22">
        <f t="shared" si="132"/>
        <v>3458.808</v>
      </c>
      <c r="H852" s="22">
        <f t="shared" si="132"/>
        <v>3458.808</v>
      </c>
    </row>
    <row r="853" spans="1:8" ht="24">
      <c r="A853" s="7">
        <v>10</v>
      </c>
      <c r="B853" s="7" t="s">
        <v>156</v>
      </c>
      <c r="C853" s="29" t="s">
        <v>537</v>
      </c>
      <c r="D853" s="24" t="s">
        <v>539</v>
      </c>
      <c r="E853" s="25" t="s">
        <v>186</v>
      </c>
      <c r="F853" s="22">
        <f t="shared" si="132"/>
        <v>3458.808</v>
      </c>
      <c r="G853" s="22">
        <f t="shared" si="132"/>
        <v>3458.808</v>
      </c>
      <c r="H853" s="22">
        <f t="shared" si="132"/>
        <v>3458.808</v>
      </c>
    </row>
    <row r="854" spans="1:8" ht="24">
      <c r="A854" s="7" t="s">
        <v>137</v>
      </c>
      <c r="B854" s="7" t="s">
        <v>156</v>
      </c>
      <c r="C854" s="29" t="s">
        <v>537</v>
      </c>
      <c r="D854" s="7">
        <v>312</v>
      </c>
      <c r="E854" s="6" t="s">
        <v>540</v>
      </c>
      <c r="F854" s="22">
        <v>3458.808</v>
      </c>
      <c r="G854" s="22">
        <v>3458.808</v>
      </c>
      <c r="H854" s="22">
        <v>3458.808</v>
      </c>
    </row>
    <row r="855" spans="1:8" ht="24">
      <c r="A855" s="28" t="s">
        <v>137</v>
      </c>
      <c r="B855" s="28" t="s">
        <v>180</v>
      </c>
      <c r="C855" s="15"/>
      <c r="D855" s="28"/>
      <c r="E855" s="17" t="s">
        <v>541</v>
      </c>
      <c r="F855" s="18">
        <f>F862+F868+F856</f>
        <v>12158</v>
      </c>
      <c r="G855" s="18">
        <f>G862+G868+G856</f>
        <v>12158</v>
      </c>
      <c r="H855" s="18">
        <f>H862+H868+H856</f>
        <v>12158</v>
      </c>
    </row>
    <row r="856" spans="1:8" ht="48">
      <c r="A856" s="7" t="s">
        <v>137</v>
      </c>
      <c r="B856" s="8" t="s">
        <v>180</v>
      </c>
      <c r="C856" s="8" t="s">
        <v>450</v>
      </c>
      <c r="D856" s="7"/>
      <c r="E856" s="20" t="s">
        <v>451</v>
      </c>
      <c r="F856" s="22">
        <f t="shared" ref="F856:H860" si="133">F857</f>
        <v>3480</v>
      </c>
      <c r="G856" s="22">
        <f t="shared" si="133"/>
        <v>3480</v>
      </c>
      <c r="H856" s="22">
        <f t="shared" si="133"/>
        <v>3480</v>
      </c>
    </row>
    <row r="857" spans="1:8">
      <c r="A857" s="7" t="s">
        <v>137</v>
      </c>
      <c r="B857" s="8" t="s">
        <v>180</v>
      </c>
      <c r="C857" s="8" t="s">
        <v>756</v>
      </c>
      <c r="D857" s="7"/>
      <c r="E857" s="6" t="s">
        <v>757</v>
      </c>
      <c r="F857" s="22">
        <f t="shared" si="133"/>
        <v>3480</v>
      </c>
      <c r="G857" s="22">
        <f t="shared" si="133"/>
        <v>3480</v>
      </c>
      <c r="H857" s="22">
        <f t="shared" si="133"/>
        <v>3480</v>
      </c>
    </row>
    <row r="858" spans="1:8" ht="36">
      <c r="A858" s="7" t="s">
        <v>137</v>
      </c>
      <c r="B858" s="8" t="s">
        <v>180</v>
      </c>
      <c r="C858" s="8" t="s">
        <v>758</v>
      </c>
      <c r="D858" s="7"/>
      <c r="E858" s="6" t="s">
        <v>759</v>
      </c>
      <c r="F858" s="22">
        <f t="shared" si="133"/>
        <v>3480</v>
      </c>
      <c r="G858" s="22">
        <f t="shared" si="133"/>
        <v>3480</v>
      </c>
      <c r="H858" s="22">
        <f t="shared" si="133"/>
        <v>3480</v>
      </c>
    </row>
    <row r="859" spans="1:8" ht="60">
      <c r="A859" s="7" t="s">
        <v>137</v>
      </c>
      <c r="B859" s="8" t="s">
        <v>180</v>
      </c>
      <c r="C859" s="8" t="s">
        <v>1</v>
      </c>
      <c r="D859" s="7"/>
      <c r="E859" s="6" t="s">
        <v>2</v>
      </c>
      <c r="F859" s="22">
        <f t="shared" si="133"/>
        <v>3480</v>
      </c>
      <c r="G859" s="22">
        <f t="shared" si="133"/>
        <v>3480</v>
      </c>
      <c r="H859" s="22">
        <f t="shared" si="133"/>
        <v>3480</v>
      </c>
    </row>
    <row r="860" spans="1:8" ht="24">
      <c r="A860" s="7" t="s">
        <v>137</v>
      </c>
      <c r="B860" s="8" t="s">
        <v>180</v>
      </c>
      <c r="C860" s="8" t="s">
        <v>1</v>
      </c>
      <c r="D860" s="24" t="s">
        <v>539</v>
      </c>
      <c r="E860" s="25" t="s">
        <v>186</v>
      </c>
      <c r="F860" s="22">
        <f t="shared" si="133"/>
        <v>3480</v>
      </c>
      <c r="G860" s="22">
        <f t="shared" si="133"/>
        <v>3480</v>
      </c>
      <c r="H860" s="22">
        <f t="shared" si="133"/>
        <v>3480</v>
      </c>
    </row>
    <row r="861" spans="1:8" ht="48">
      <c r="A861" s="7" t="s">
        <v>137</v>
      </c>
      <c r="B861" s="8" t="s">
        <v>180</v>
      </c>
      <c r="C861" s="8" t="s">
        <v>1</v>
      </c>
      <c r="D861" s="7">
        <v>321</v>
      </c>
      <c r="E861" s="6" t="s">
        <v>3</v>
      </c>
      <c r="F861" s="22">
        <v>3480</v>
      </c>
      <c r="G861" s="22">
        <v>3480</v>
      </c>
      <c r="H861" s="22">
        <v>3480</v>
      </c>
    </row>
    <row r="862" spans="1:8" ht="48">
      <c r="A862" s="19" t="s">
        <v>137</v>
      </c>
      <c r="B862" s="19" t="s">
        <v>180</v>
      </c>
      <c r="C862" s="16" t="s">
        <v>161</v>
      </c>
      <c r="D862" s="19"/>
      <c r="E862" s="20" t="s">
        <v>162</v>
      </c>
      <c r="F862" s="21">
        <f>F864</f>
        <v>8676</v>
      </c>
      <c r="G862" s="21">
        <f>G864</f>
        <v>8676</v>
      </c>
      <c r="H862" s="21">
        <f>H864</f>
        <v>8676</v>
      </c>
    </row>
    <row r="863" spans="1:8" ht="36">
      <c r="A863" s="7" t="s">
        <v>137</v>
      </c>
      <c r="B863" s="7" t="s">
        <v>180</v>
      </c>
      <c r="C863" s="8" t="s">
        <v>195</v>
      </c>
      <c r="D863" s="7"/>
      <c r="E863" s="6" t="s">
        <v>196</v>
      </c>
      <c r="F863" s="22">
        <f>F864</f>
        <v>8676</v>
      </c>
      <c r="G863" s="22">
        <f>G864</f>
        <v>8676</v>
      </c>
      <c r="H863" s="22">
        <f>H864</f>
        <v>8676</v>
      </c>
    </row>
    <row r="864" spans="1:8" ht="48">
      <c r="A864" s="7" t="s">
        <v>137</v>
      </c>
      <c r="B864" s="7" t="s">
        <v>180</v>
      </c>
      <c r="C864" s="8" t="s">
        <v>197</v>
      </c>
      <c r="D864" s="8"/>
      <c r="E864" s="6" t="s">
        <v>198</v>
      </c>
      <c r="F864" s="22">
        <f t="shared" ref="F864:H866" si="134">F865</f>
        <v>8676</v>
      </c>
      <c r="G864" s="22">
        <f t="shared" si="134"/>
        <v>8676</v>
      </c>
      <c r="H864" s="22">
        <f t="shared" si="134"/>
        <v>8676</v>
      </c>
    </row>
    <row r="865" spans="1:8" ht="120">
      <c r="A865" s="7" t="s">
        <v>137</v>
      </c>
      <c r="B865" s="7" t="s">
        <v>180</v>
      </c>
      <c r="C865" s="8" t="s">
        <v>542</v>
      </c>
      <c r="D865" s="7"/>
      <c r="E865" s="6" t="s">
        <v>543</v>
      </c>
      <c r="F865" s="22">
        <f t="shared" si="134"/>
        <v>8676</v>
      </c>
      <c r="G865" s="22">
        <f t="shared" si="134"/>
        <v>8676</v>
      </c>
      <c r="H865" s="22">
        <f t="shared" si="134"/>
        <v>8676</v>
      </c>
    </row>
    <row r="866" spans="1:8" ht="24">
      <c r="A866" s="7" t="s">
        <v>137</v>
      </c>
      <c r="B866" s="7" t="s">
        <v>180</v>
      </c>
      <c r="C866" s="8" t="s">
        <v>542</v>
      </c>
      <c r="D866" s="24" t="s">
        <v>539</v>
      </c>
      <c r="E866" s="25" t="s">
        <v>186</v>
      </c>
      <c r="F866" s="22">
        <f t="shared" si="134"/>
        <v>8676</v>
      </c>
      <c r="G866" s="22">
        <f t="shared" si="134"/>
        <v>8676</v>
      </c>
      <c r="H866" s="22">
        <f t="shared" si="134"/>
        <v>8676</v>
      </c>
    </row>
    <row r="867" spans="1:8" ht="48">
      <c r="A867" s="7" t="s">
        <v>137</v>
      </c>
      <c r="B867" s="7" t="s">
        <v>180</v>
      </c>
      <c r="C867" s="8" t="s">
        <v>542</v>
      </c>
      <c r="D867" s="7">
        <v>313</v>
      </c>
      <c r="E867" s="6" t="s">
        <v>544</v>
      </c>
      <c r="F867" s="22">
        <v>8676</v>
      </c>
      <c r="G867" s="22">
        <v>8676</v>
      </c>
      <c r="H867" s="22">
        <v>8676</v>
      </c>
    </row>
    <row r="868" spans="1:8" ht="60">
      <c r="A868" s="7" t="s">
        <v>137</v>
      </c>
      <c r="B868" s="7" t="s">
        <v>180</v>
      </c>
      <c r="C868" s="39" t="s">
        <v>356</v>
      </c>
      <c r="D868" s="19"/>
      <c r="E868" s="20" t="s">
        <v>545</v>
      </c>
      <c r="F868" s="22">
        <f t="shared" ref="F868:H872" si="135">F869</f>
        <v>2</v>
      </c>
      <c r="G868" s="22">
        <f t="shared" si="135"/>
        <v>2</v>
      </c>
      <c r="H868" s="22">
        <f t="shared" si="135"/>
        <v>2</v>
      </c>
    </row>
    <row r="869" spans="1:8" ht="60">
      <c r="A869" s="7" t="s">
        <v>137</v>
      </c>
      <c r="B869" s="7" t="s">
        <v>180</v>
      </c>
      <c r="C869" s="35" t="s">
        <v>358</v>
      </c>
      <c r="D869" s="7"/>
      <c r="E869" s="6" t="s">
        <v>359</v>
      </c>
      <c r="F869" s="22">
        <f t="shared" si="135"/>
        <v>2</v>
      </c>
      <c r="G869" s="22">
        <f t="shared" si="135"/>
        <v>2</v>
      </c>
      <c r="H869" s="22">
        <f t="shared" si="135"/>
        <v>2</v>
      </c>
    </row>
    <row r="870" spans="1:8" ht="24">
      <c r="A870" s="7" t="s">
        <v>137</v>
      </c>
      <c r="B870" s="7" t="s">
        <v>180</v>
      </c>
      <c r="C870" s="71" t="s">
        <v>546</v>
      </c>
      <c r="D870" s="7"/>
      <c r="E870" s="6" t="s">
        <v>547</v>
      </c>
      <c r="F870" s="22">
        <f t="shared" si="135"/>
        <v>2</v>
      </c>
      <c r="G870" s="22">
        <f t="shared" si="135"/>
        <v>2</v>
      </c>
      <c r="H870" s="22">
        <f t="shared" si="135"/>
        <v>2</v>
      </c>
    </row>
    <row r="871" spans="1:8" ht="36">
      <c r="A871" s="7" t="s">
        <v>137</v>
      </c>
      <c r="B871" s="7" t="s">
        <v>180</v>
      </c>
      <c r="C871" s="35" t="s">
        <v>548</v>
      </c>
      <c r="D871" s="7"/>
      <c r="E871" s="6" t="s">
        <v>549</v>
      </c>
      <c r="F871" s="22">
        <f t="shared" si="135"/>
        <v>2</v>
      </c>
      <c r="G871" s="22">
        <f t="shared" si="135"/>
        <v>2</v>
      </c>
      <c r="H871" s="22">
        <f t="shared" si="135"/>
        <v>2</v>
      </c>
    </row>
    <row r="872" spans="1:8" ht="24">
      <c r="A872" s="7" t="s">
        <v>137</v>
      </c>
      <c r="B872" s="7" t="s">
        <v>180</v>
      </c>
      <c r="C872" s="35" t="s">
        <v>548</v>
      </c>
      <c r="D872" s="24" t="s">
        <v>539</v>
      </c>
      <c r="E872" s="25" t="s">
        <v>186</v>
      </c>
      <c r="F872" s="22">
        <f t="shared" si="135"/>
        <v>2</v>
      </c>
      <c r="G872" s="22">
        <f t="shared" si="135"/>
        <v>2</v>
      </c>
      <c r="H872" s="22">
        <f t="shared" si="135"/>
        <v>2</v>
      </c>
    </row>
    <row r="873" spans="1:8" ht="24">
      <c r="A873" s="7" t="s">
        <v>137</v>
      </c>
      <c r="B873" s="7" t="s">
        <v>180</v>
      </c>
      <c r="C873" s="35" t="s">
        <v>548</v>
      </c>
      <c r="D873" s="7" t="s">
        <v>550</v>
      </c>
      <c r="E873" s="6" t="s">
        <v>551</v>
      </c>
      <c r="F873" s="22">
        <v>2</v>
      </c>
      <c r="G873" s="34">
        <v>2</v>
      </c>
      <c r="H873" s="34">
        <v>2</v>
      </c>
    </row>
    <row r="874" spans="1:8">
      <c r="A874" s="28" t="s">
        <v>137</v>
      </c>
      <c r="B874" s="28" t="s">
        <v>187</v>
      </c>
      <c r="C874" s="72"/>
      <c r="D874" s="73"/>
      <c r="E874" s="48" t="s">
        <v>552</v>
      </c>
      <c r="F874" s="18">
        <f>F875+F883+F892+F901</f>
        <v>32636.573999999997</v>
      </c>
      <c r="G874" s="18">
        <f>G875+G883+G892+G901</f>
        <v>37287.066999999995</v>
      </c>
      <c r="H874" s="18">
        <f>H875+H883+H892+H901</f>
        <v>29598.101999999995</v>
      </c>
    </row>
    <row r="875" spans="1:8" ht="48">
      <c r="A875" s="7" t="s">
        <v>137</v>
      </c>
      <c r="B875" s="7" t="s">
        <v>187</v>
      </c>
      <c r="C875" s="16" t="s">
        <v>450</v>
      </c>
      <c r="D875" s="19"/>
      <c r="E875" s="20" t="s">
        <v>451</v>
      </c>
      <c r="F875" s="22">
        <f>F876</f>
        <v>19232.099999999999</v>
      </c>
      <c r="G875" s="22">
        <f t="shared" ref="G875:H877" si="136">G876</f>
        <v>19232.099999999999</v>
      </c>
      <c r="H875" s="22">
        <f t="shared" si="136"/>
        <v>19232.099999999999</v>
      </c>
    </row>
    <row r="876" spans="1:8" ht="24">
      <c r="A876" s="7" t="s">
        <v>137</v>
      </c>
      <c r="B876" s="7" t="s">
        <v>187</v>
      </c>
      <c r="C876" s="8" t="s">
        <v>662</v>
      </c>
      <c r="D876" s="7"/>
      <c r="E876" s="6" t="s">
        <v>663</v>
      </c>
      <c r="F876" s="22">
        <f>F877</f>
        <v>19232.099999999999</v>
      </c>
      <c r="G876" s="22">
        <f t="shared" si="136"/>
        <v>19232.099999999999</v>
      </c>
      <c r="H876" s="22">
        <f t="shared" si="136"/>
        <v>19232.099999999999</v>
      </c>
    </row>
    <row r="877" spans="1:8" ht="96">
      <c r="A877" s="7" t="s">
        <v>137</v>
      </c>
      <c r="B877" s="7" t="s">
        <v>187</v>
      </c>
      <c r="C877" s="8" t="s">
        <v>672</v>
      </c>
      <c r="D877" s="7"/>
      <c r="E877" s="6" t="s">
        <v>673</v>
      </c>
      <c r="F877" s="22">
        <f>F878</f>
        <v>19232.099999999999</v>
      </c>
      <c r="G877" s="22">
        <f t="shared" si="136"/>
        <v>19232.099999999999</v>
      </c>
      <c r="H877" s="22">
        <f t="shared" si="136"/>
        <v>19232.099999999999</v>
      </c>
    </row>
    <row r="878" spans="1:8" ht="84">
      <c r="A878" s="7" t="s">
        <v>137</v>
      </c>
      <c r="B878" s="7" t="s">
        <v>187</v>
      </c>
      <c r="C878" s="8" t="s">
        <v>4</v>
      </c>
      <c r="D878" s="36"/>
      <c r="E878" s="37" t="s">
        <v>5</v>
      </c>
      <c r="F878" s="22">
        <f>F882+F879</f>
        <v>19232.099999999999</v>
      </c>
      <c r="G878" s="22">
        <f>G882+G879</f>
        <v>19232.099999999999</v>
      </c>
      <c r="H878" s="22">
        <f>H882+H879</f>
        <v>19232.099999999999</v>
      </c>
    </row>
    <row r="879" spans="1:8" ht="36">
      <c r="A879" s="7" t="s">
        <v>137</v>
      </c>
      <c r="B879" s="7" t="s">
        <v>187</v>
      </c>
      <c r="C879" s="8" t="s">
        <v>4</v>
      </c>
      <c r="D879" s="24" t="s">
        <v>182</v>
      </c>
      <c r="E879" s="25" t="s">
        <v>183</v>
      </c>
      <c r="F879" s="22">
        <f>F880</f>
        <v>480.8</v>
      </c>
      <c r="G879" s="22">
        <f>G880</f>
        <v>480.8</v>
      </c>
      <c r="H879" s="22">
        <f>H880</f>
        <v>480.8</v>
      </c>
    </row>
    <row r="880" spans="1:8" ht="24">
      <c r="A880" s="7" t="s">
        <v>137</v>
      </c>
      <c r="B880" s="7" t="s">
        <v>187</v>
      </c>
      <c r="C880" s="8" t="s">
        <v>4</v>
      </c>
      <c r="D880" s="7" t="s">
        <v>184</v>
      </c>
      <c r="E880" s="6" t="s">
        <v>185</v>
      </c>
      <c r="F880" s="22">
        <v>480.8</v>
      </c>
      <c r="G880" s="22">
        <v>480.8</v>
      </c>
      <c r="H880" s="22">
        <v>480.8</v>
      </c>
    </row>
    <row r="881" spans="1:8" ht="24">
      <c r="A881" s="7" t="s">
        <v>137</v>
      </c>
      <c r="B881" s="7" t="s">
        <v>187</v>
      </c>
      <c r="C881" s="8" t="s">
        <v>4</v>
      </c>
      <c r="D881" s="24" t="s">
        <v>539</v>
      </c>
      <c r="E881" s="25" t="s">
        <v>186</v>
      </c>
      <c r="F881" s="22">
        <f>F882</f>
        <v>18751.3</v>
      </c>
      <c r="G881" s="22">
        <f>G882</f>
        <v>18751.3</v>
      </c>
      <c r="H881" s="22">
        <f>H882</f>
        <v>18751.3</v>
      </c>
    </row>
    <row r="882" spans="1:8" ht="36">
      <c r="A882" s="7" t="s">
        <v>137</v>
      </c>
      <c r="B882" s="7" t="s">
        <v>187</v>
      </c>
      <c r="C882" s="8" t="s">
        <v>4</v>
      </c>
      <c r="D882" s="7">
        <v>323</v>
      </c>
      <c r="E882" s="6" t="s">
        <v>6</v>
      </c>
      <c r="F882" s="22">
        <v>18751.3</v>
      </c>
      <c r="G882" s="22">
        <v>18751.3</v>
      </c>
      <c r="H882" s="22">
        <v>18751.3</v>
      </c>
    </row>
    <row r="883" spans="1:8" ht="36">
      <c r="A883" s="19" t="s">
        <v>137</v>
      </c>
      <c r="B883" s="19" t="s">
        <v>187</v>
      </c>
      <c r="C883" s="16" t="s">
        <v>397</v>
      </c>
      <c r="D883" s="16"/>
      <c r="E883" s="20" t="s">
        <v>553</v>
      </c>
      <c r="F883" s="21">
        <f t="shared" ref="F883:H884" si="137">F884</f>
        <v>1676.3310000000001</v>
      </c>
      <c r="G883" s="21">
        <f t="shared" si="137"/>
        <v>1338.124</v>
      </c>
      <c r="H883" s="21">
        <f t="shared" si="137"/>
        <v>1132.259</v>
      </c>
    </row>
    <row r="884" spans="1:8" ht="36">
      <c r="A884" s="7" t="s">
        <v>137</v>
      </c>
      <c r="B884" s="7" t="s">
        <v>187</v>
      </c>
      <c r="C884" s="8" t="s">
        <v>399</v>
      </c>
      <c r="D884" s="8"/>
      <c r="E884" s="6" t="s">
        <v>400</v>
      </c>
      <c r="F884" s="22">
        <f t="shared" si="137"/>
        <v>1676.3310000000001</v>
      </c>
      <c r="G884" s="22">
        <f t="shared" si="137"/>
        <v>1338.124</v>
      </c>
      <c r="H884" s="22">
        <f t="shared" si="137"/>
        <v>1132.259</v>
      </c>
    </row>
    <row r="885" spans="1:8" ht="36">
      <c r="A885" s="7" t="s">
        <v>137</v>
      </c>
      <c r="B885" s="7" t="s">
        <v>187</v>
      </c>
      <c r="C885" s="8" t="s">
        <v>554</v>
      </c>
      <c r="D885" s="8"/>
      <c r="E885" s="6" t="s">
        <v>555</v>
      </c>
      <c r="F885" s="22">
        <f>F886+F889</f>
        <v>1676.3310000000001</v>
      </c>
      <c r="G885" s="22">
        <f>G886+G889</f>
        <v>1338.124</v>
      </c>
      <c r="H885" s="22">
        <f>H886+H889</f>
        <v>1132.259</v>
      </c>
    </row>
    <row r="886" spans="1:8" ht="36">
      <c r="A886" s="7" t="s">
        <v>137</v>
      </c>
      <c r="B886" s="7" t="s">
        <v>187</v>
      </c>
      <c r="C886" s="8" t="s">
        <v>556</v>
      </c>
      <c r="D886" s="8"/>
      <c r="E886" s="6" t="s">
        <v>557</v>
      </c>
      <c r="F886" s="22">
        <f t="shared" ref="F886:H887" si="138">F887</f>
        <v>1235.191</v>
      </c>
      <c r="G886" s="22">
        <f t="shared" si="138"/>
        <v>1338.124</v>
      </c>
      <c r="H886" s="22">
        <f t="shared" si="138"/>
        <v>1132.259</v>
      </c>
    </row>
    <row r="887" spans="1:8" ht="24">
      <c r="A887" s="7" t="s">
        <v>137</v>
      </c>
      <c r="B887" s="7" t="s">
        <v>187</v>
      </c>
      <c r="C887" s="8" t="s">
        <v>556</v>
      </c>
      <c r="D887" s="24" t="s">
        <v>539</v>
      </c>
      <c r="E887" s="25" t="s">
        <v>186</v>
      </c>
      <c r="F887" s="22">
        <f t="shared" si="138"/>
        <v>1235.191</v>
      </c>
      <c r="G887" s="22">
        <f t="shared" si="138"/>
        <v>1338.124</v>
      </c>
      <c r="H887" s="22">
        <f t="shared" si="138"/>
        <v>1132.259</v>
      </c>
    </row>
    <row r="888" spans="1:8" ht="24">
      <c r="A888" s="7" t="s">
        <v>137</v>
      </c>
      <c r="B888" s="7" t="s">
        <v>187</v>
      </c>
      <c r="C888" s="8" t="s">
        <v>556</v>
      </c>
      <c r="D888" s="7" t="s">
        <v>550</v>
      </c>
      <c r="E888" s="6" t="s">
        <v>551</v>
      </c>
      <c r="F888" s="22">
        <v>1235.191</v>
      </c>
      <c r="G888" s="22">
        <v>1338.124</v>
      </c>
      <c r="H888" s="22">
        <v>1132.259</v>
      </c>
    </row>
    <row r="889" spans="1:8" ht="36">
      <c r="A889" s="7" t="s">
        <v>137</v>
      </c>
      <c r="B889" s="7" t="s">
        <v>187</v>
      </c>
      <c r="C889" s="8" t="s">
        <v>43</v>
      </c>
      <c r="D889" s="7"/>
      <c r="E889" s="6" t="s">
        <v>105</v>
      </c>
      <c r="F889" s="22">
        <f t="shared" ref="F889:H890" si="139">F890</f>
        <v>441.14</v>
      </c>
      <c r="G889" s="22">
        <f t="shared" si="139"/>
        <v>0</v>
      </c>
      <c r="H889" s="22">
        <f t="shared" si="139"/>
        <v>0</v>
      </c>
    </row>
    <row r="890" spans="1:8" ht="24">
      <c r="A890" s="7" t="s">
        <v>137</v>
      </c>
      <c r="B890" s="7" t="s">
        <v>187</v>
      </c>
      <c r="C890" s="8" t="s">
        <v>43</v>
      </c>
      <c r="D890" s="24" t="s">
        <v>539</v>
      </c>
      <c r="E890" s="25" t="s">
        <v>186</v>
      </c>
      <c r="F890" s="22">
        <f t="shared" si="139"/>
        <v>441.14</v>
      </c>
      <c r="G890" s="22">
        <f t="shared" si="139"/>
        <v>0</v>
      </c>
      <c r="H890" s="22">
        <f t="shared" si="139"/>
        <v>0</v>
      </c>
    </row>
    <row r="891" spans="1:8" ht="24">
      <c r="A891" s="7" t="s">
        <v>137</v>
      </c>
      <c r="B891" s="7" t="s">
        <v>187</v>
      </c>
      <c r="C891" s="8" t="s">
        <v>43</v>
      </c>
      <c r="D891" s="7" t="s">
        <v>550</v>
      </c>
      <c r="E891" s="6" t="s">
        <v>551</v>
      </c>
      <c r="F891" s="22">
        <v>441.14</v>
      </c>
      <c r="G891" s="22">
        <v>0</v>
      </c>
      <c r="H891" s="22">
        <v>0</v>
      </c>
    </row>
    <row r="892" spans="1:8" ht="48">
      <c r="A892" s="19" t="s">
        <v>137</v>
      </c>
      <c r="B892" s="19" t="s">
        <v>187</v>
      </c>
      <c r="C892" s="16" t="s">
        <v>161</v>
      </c>
      <c r="D892" s="19"/>
      <c r="E892" s="20" t="s">
        <v>162</v>
      </c>
      <c r="F892" s="21">
        <f t="shared" ref="F892:H893" si="140">F893</f>
        <v>7483.2000000000007</v>
      </c>
      <c r="G892" s="21">
        <f t="shared" si="140"/>
        <v>12471.9</v>
      </c>
      <c r="H892" s="21">
        <f t="shared" si="140"/>
        <v>4988.8</v>
      </c>
    </row>
    <row r="893" spans="1:8" ht="36">
      <c r="A893" s="7" t="s">
        <v>137</v>
      </c>
      <c r="B893" s="7" t="s">
        <v>187</v>
      </c>
      <c r="C893" s="8" t="s">
        <v>195</v>
      </c>
      <c r="D893" s="8"/>
      <c r="E893" s="6" t="s">
        <v>196</v>
      </c>
      <c r="F893" s="22">
        <f t="shared" si="140"/>
        <v>7483.2000000000007</v>
      </c>
      <c r="G893" s="22">
        <f t="shared" si="140"/>
        <v>12471.9</v>
      </c>
      <c r="H893" s="22">
        <f t="shared" si="140"/>
        <v>4988.8</v>
      </c>
    </row>
    <row r="894" spans="1:8" ht="48">
      <c r="A894" s="7" t="s">
        <v>137</v>
      </c>
      <c r="B894" s="7" t="s">
        <v>187</v>
      </c>
      <c r="C894" s="8" t="s">
        <v>197</v>
      </c>
      <c r="D894" s="8"/>
      <c r="E894" s="6" t="s">
        <v>198</v>
      </c>
      <c r="F894" s="22">
        <f>F898+F895</f>
        <v>7483.2000000000007</v>
      </c>
      <c r="G894" s="22">
        <f>G898+G895</f>
        <v>12471.9</v>
      </c>
      <c r="H894" s="22">
        <f>H898+H895</f>
        <v>4988.8</v>
      </c>
    </row>
    <row r="895" spans="1:8" ht="84">
      <c r="A895" s="7" t="s">
        <v>137</v>
      </c>
      <c r="B895" s="7" t="s">
        <v>187</v>
      </c>
      <c r="C895" s="35" t="s">
        <v>558</v>
      </c>
      <c r="D895" s="36"/>
      <c r="E895" s="32" t="s">
        <v>559</v>
      </c>
      <c r="F895" s="22">
        <f t="shared" ref="F895:H896" si="141">F896</f>
        <v>4988.8</v>
      </c>
      <c r="G895" s="22">
        <f t="shared" si="141"/>
        <v>9977.5</v>
      </c>
      <c r="H895" s="22">
        <f t="shared" si="141"/>
        <v>4988.8</v>
      </c>
    </row>
    <row r="896" spans="1:8" ht="48">
      <c r="A896" s="7" t="s">
        <v>137</v>
      </c>
      <c r="B896" s="7" t="s">
        <v>187</v>
      </c>
      <c r="C896" s="35" t="s">
        <v>558</v>
      </c>
      <c r="D896" s="24">
        <v>400</v>
      </c>
      <c r="E896" s="25" t="s">
        <v>560</v>
      </c>
      <c r="F896" s="22">
        <f t="shared" si="141"/>
        <v>4988.8</v>
      </c>
      <c r="G896" s="22">
        <f t="shared" si="141"/>
        <v>9977.5</v>
      </c>
      <c r="H896" s="22">
        <f t="shared" si="141"/>
        <v>4988.8</v>
      </c>
    </row>
    <row r="897" spans="1:8" ht="60">
      <c r="A897" s="7" t="s">
        <v>137</v>
      </c>
      <c r="B897" s="7" t="s">
        <v>187</v>
      </c>
      <c r="C897" s="35" t="s">
        <v>558</v>
      </c>
      <c r="D897" s="7">
        <v>412</v>
      </c>
      <c r="E897" s="6" t="s">
        <v>561</v>
      </c>
      <c r="F897" s="22">
        <v>4988.8</v>
      </c>
      <c r="G897" s="22">
        <v>9977.5</v>
      </c>
      <c r="H897" s="22">
        <v>4988.8</v>
      </c>
    </row>
    <row r="898" spans="1:8" ht="120">
      <c r="A898" s="7" t="s">
        <v>137</v>
      </c>
      <c r="B898" s="7" t="s">
        <v>187</v>
      </c>
      <c r="C898" s="35" t="s">
        <v>562</v>
      </c>
      <c r="D898" s="36"/>
      <c r="E898" s="32" t="s">
        <v>563</v>
      </c>
      <c r="F898" s="22">
        <f t="shared" ref="F898:H899" si="142">F899</f>
        <v>2494.4</v>
      </c>
      <c r="G898" s="22">
        <f t="shared" si="142"/>
        <v>2494.4</v>
      </c>
      <c r="H898" s="22">
        <f t="shared" si="142"/>
        <v>0</v>
      </c>
    </row>
    <row r="899" spans="1:8" ht="48">
      <c r="A899" s="7" t="s">
        <v>137</v>
      </c>
      <c r="B899" s="7" t="s">
        <v>187</v>
      </c>
      <c r="C899" s="35" t="s">
        <v>562</v>
      </c>
      <c r="D899" s="24">
        <v>400</v>
      </c>
      <c r="E899" s="25" t="s">
        <v>560</v>
      </c>
      <c r="F899" s="22">
        <f t="shared" si="142"/>
        <v>2494.4</v>
      </c>
      <c r="G899" s="22">
        <f t="shared" si="142"/>
        <v>2494.4</v>
      </c>
      <c r="H899" s="22">
        <f t="shared" si="142"/>
        <v>0</v>
      </c>
    </row>
    <row r="900" spans="1:8" ht="60">
      <c r="A900" s="7" t="s">
        <v>137</v>
      </c>
      <c r="B900" s="7" t="s">
        <v>187</v>
      </c>
      <c r="C900" s="35" t="s">
        <v>562</v>
      </c>
      <c r="D900" s="7">
        <v>412</v>
      </c>
      <c r="E900" s="6" t="s">
        <v>561</v>
      </c>
      <c r="F900" s="22">
        <v>2494.4</v>
      </c>
      <c r="G900" s="34">
        <v>2494.4</v>
      </c>
      <c r="H900" s="34">
        <v>0</v>
      </c>
    </row>
    <row r="901" spans="1:8" ht="60">
      <c r="A901" s="7" t="s">
        <v>137</v>
      </c>
      <c r="B901" s="7" t="s">
        <v>187</v>
      </c>
      <c r="C901" s="39" t="s">
        <v>356</v>
      </c>
      <c r="D901" s="19"/>
      <c r="E901" s="20" t="s">
        <v>545</v>
      </c>
      <c r="F901" s="22">
        <f t="shared" ref="F901:H905" si="143">F902</f>
        <v>4244.9430000000002</v>
      </c>
      <c r="G901" s="22">
        <f t="shared" si="143"/>
        <v>4244.9430000000002</v>
      </c>
      <c r="H901" s="22">
        <f t="shared" si="143"/>
        <v>4244.9430000000002</v>
      </c>
    </row>
    <row r="902" spans="1:8" ht="60">
      <c r="A902" s="7" t="s">
        <v>137</v>
      </c>
      <c r="B902" s="7" t="s">
        <v>187</v>
      </c>
      <c r="C902" s="35" t="s">
        <v>358</v>
      </c>
      <c r="D902" s="7"/>
      <c r="E902" s="6" t="s">
        <v>359</v>
      </c>
      <c r="F902" s="22">
        <f t="shared" si="143"/>
        <v>4244.9430000000002</v>
      </c>
      <c r="G902" s="22">
        <f t="shared" si="143"/>
        <v>4244.9430000000002</v>
      </c>
      <c r="H902" s="22">
        <f t="shared" si="143"/>
        <v>4244.9430000000002</v>
      </c>
    </row>
    <row r="903" spans="1:8" ht="24">
      <c r="A903" s="7" t="s">
        <v>137</v>
      </c>
      <c r="B903" s="7" t="s">
        <v>187</v>
      </c>
      <c r="C903" s="71" t="s">
        <v>546</v>
      </c>
      <c r="D903" s="7"/>
      <c r="E903" s="6" t="s">
        <v>547</v>
      </c>
      <c r="F903" s="22">
        <f t="shared" si="143"/>
        <v>4244.9430000000002</v>
      </c>
      <c r="G903" s="22">
        <f t="shared" si="143"/>
        <v>4244.9430000000002</v>
      </c>
      <c r="H903" s="22">
        <f t="shared" si="143"/>
        <v>4244.9430000000002</v>
      </c>
    </row>
    <row r="904" spans="1:8" ht="72">
      <c r="A904" s="7" t="s">
        <v>137</v>
      </c>
      <c r="B904" s="7" t="s">
        <v>187</v>
      </c>
      <c r="C904" s="35" t="s">
        <v>564</v>
      </c>
      <c r="D904" s="7"/>
      <c r="E904" s="6" t="s">
        <v>565</v>
      </c>
      <c r="F904" s="22">
        <f t="shared" si="143"/>
        <v>4244.9430000000002</v>
      </c>
      <c r="G904" s="22">
        <f t="shared" si="143"/>
        <v>4244.9430000000002</v>
      </c>
      <c r="H904" s="22">
        <f t="shared" si="143"/>
        <v>4244.9430000000002</v>
      </c>
    </row>
    <row r="905" spans="1:8" ht="24">
      <c r="A905" s="7" t="s">
        <v>137</v>
      </c>
      <c r="B905" s="7" t="s">
        <v>187</v>
      </c>
      <c r="C905" s="35" t="s">
        <v>564</v>
      </c>
      <c r="D905" s="24" t="s">
        <v>539</v>
      </c>
      <c r="E905" s="25" t="s">
        <v>186</v>
      </c>
      <c r="F905" s="22">
        <f t="shared" si="143"/>
        <v>4244.9430000000002</v>
      </c>
      <c r="G905" s="22">
        <f t="shared" si="143"/>
        <v>4244.9430000000002</v>
      </c>
      <c r="H905" s="22">
        <f t="shared" si="143"/>
        <v>4244.9430000000002</v>
      </c>
    </row>
    <row r="906" spans="1:8" ht="24">
      <c r="A906" s="7" t="s">
        <v>137</v>
      </c>
      <c r="B906" s="7" t="s">
        <v>187</v>
      </c>
      <c r="C906" s="35" t="s">
        <v>564</v>
      </c>
      <c r="D906" s="7" t="s">
        <v>550</v>
      </c>
      <c r="E906" s="6" t="s">
        <v>551</v>
      </c>
      <c r="F906" s="22">
        <v>4244.9430000000002</v>
      </c>
      <c r="G906" s="22">
        <v>4244.9430000000002</v>
      </c>
      <c r="H906" s="22">
        <v>4244.9430000000002</v>
      </c>
    </row>
    <row r="907" spans="1:8" ht="24">
      <c r="A907" s="28">
        <v>10</v>
      </c>
      <c r="B907" s="15" t="s">
        <v>201</v>
      </c>
      <c r="C907" s="52"/>
      <c r="D907" s="28"/>
      <c r="E907" s="17" t="s">
        <v>566</v>
      </c>
      <c r="F907" s="18">
        <f>F908</f>
        <v>956.89200000000005</v>
      </c>
      <c r="G907" s="18">
        <f>G908</f>
        <v>956.89200000000005</v>
      </c>
      <c r="H907" s="18">
        <f>H908</f>
        <v>956.89200000000005</v>
      </c>
    </row>
    <row r="908" spans="1:8" ht="60">
      <c r="A908" s="19">
        <v>10</v>
      </c>
      <c r="B908" s="16" t="s">
        <v>201</v>
      </c>
      <c r="C908" s="16" t="s">
        <v>525</v>
      </c>
      <c r="D908" s="19"/>
      <c r="E908" s="20" t="s">
        <v>526</v>
      </c>
      <c r="F908" s="21">
        <f t="shared" ref="F908:H909" si="144">F909</f>
        <v>956.89200000000005</v>
      </c>
      <c r="G908" s="21">
        <f t="shared" si="144"/>
        <v>956.89200000000005</v>
      </c>
      <c r="H908" s="21">
        <f t="shared" si="144"/>
        <v>956.89200000000005</v>
      </c>
    </row>
    <row r="909" spans="1:8" ht="72">
      <c r="A909" s="7">
        <v>10</v>
      </c>
      <c r="B909" s="8" t="s">
        <v>201</v>
      </c>
      <c r="C909" s="8" t="s">
        <v>527</v>
      </c>
      <c r="D909" s="7"/>
      <c r="E909" s="6" t="s">
        <v>528</v>
      </c>
      <c r="F909" s="22">
        <f t="shared" si="144"/>
        <v>956.89200000000005</v>
      </c>
      <c r="G909" s="22">
        <f t="shared" si="144"/>
        <v>956.89200000000005</v>
      </c>
      <c r="H909" s="22">
        <f t="shared" si="144"/>
        <v>956.89200000000005</v>
      </c>
    </row>
    <row r="910" spans="1:8" ht="48">
      <c r="A910" s="7">
        <v>10</v>
      </c>
      <c r="B910" s="8" t="s">
        <v>201</v>
      </c>
      <c r="C910" s="8" t="s">
        <v>567</v>
      </c>
      <c r="D910" s="7"/>
      <c r="E910" s="6" t="s">
        <v>568</v>
      </c>
      <c r="F910" s="22">
        <f>F911+F914+F917</f>
        <v>956.89200000000005</v>
      </c>
      <c r="G910" s="22">
        <f>G911+G914+G917</f>
        <v>956.89200000000005</v>
      </c>
      <c r="H910" s="22">
        <f>H911+H914+H917</f>
        <v>956.89200000000005</v>
      </c>
    </row>
    <row r="911" spans="1:8" ht="48">
      <c r="A911" s="7">
        <v>10</v>
      </c>
      <c r="B911" s="8" t="s">
        <v>201</v>
      </c>
      <c r="C911" s="8" t="s">
        <v>569</v>
      </c>
      <c r="D911" s="7"/>
      <c r="E911" s="6" t="s">
        <v>570</v>
      </c>
      <c r="F911" s="22">
        <f t="shared" ref="F911:H912" si="145">F912</f>
        <v>206.892</v>
      </c>
      <c r="G911" s="22">
        <f t="shared" si="145"/>
        <v>206.892</v>
      </c>
      <c r="H911" s="22">
        <f t="shared" si="145"/>
        <v>206.892</v>
      </c>
    </row>
    <row r="912" spans="1:8" ht="24">
      <c r="A912" s="7">
        <v>10</v>
      </c>
      <c r="B912" s="8" t="s">
        <v>201</v>
      </c>
      <c r="C912" s="8" t="s">
        <v>569</v>
      </c>
      <c r="D912" s="24" t="s">
        <v>539</v>
      </c>
      <c r="E912" s="25" t="s">
        <v>186</v>
      </c>
      <c r="F912" s="22">
        <f t="shared" si="145"/>
        <v>206.892</v>
      </c>
      <c r="G912" s="22">
        <f t="shared" si="145"/>
        <v>206.892</v>
      </c>
      <c r="H912" s="22">
        <f t="shared" si="145"/>
        <v>206.892</v>
      </c>
    </row>
    <row r="913" spans="1:8" ht="36">
      <c r="A913" s="7">
        <v>10</v>
      </c>
      <c r="B913" s="8" t="s">
        <v>201</v>
      </c>
      <c r="C913" s="8" t="s">
        <v>569</v>
      </c>
      <c r="D913" s="7">
        <v>330</v>
      </c>
      <c r="E913" s="6" t="s">
        <v>571</v>
      </c>
      <c r="F913" s="22">
        <v>206.892</v>
      </c>
      <c r="G913" s="22">
        <v>206.892</v>
      </c>
      <c r="H913" s="22">
        <v>206.892</v>
      </c>
    </row>
    <row r="914" spans="1:8" ht="60">
      <c r="A914" s="7">
        <v>10</v>
      </c>
      <c r="B914" s="8" t="s">
        <v>201</v>
      </c>
      <c r="C914" s="8" t="s">
        <v>573</v>
      </c>
      <c r="D914" s="7"/>
      <c r="E914" s="6" t="s">
        <v>574</v>
      </c>
      <c r="F914" s="22">
        <f t="shared" ref="F914:H915" si="146">F915</f>
        <v>500</v>
      </c>
      <c r="G914" s="22">
        <f t="shared" si="146"/>
        <v>500</v>
      </c>
      <c r="H914" s="22">
        <f t="shared" si="146"/>
        <v>500</v>
      </c>
    </row>
    <row r="915" spans="1:8" ht="48">
      <c r="A915" s="7">
        <v>10</v>
      </c>
      <c r="B915" s="8" t="s">
        <v>201</v>
      </c>
      <c r="C915" s="8" t="s">
        <v>573</v>
      </c>
      <c r="D915" s="38" t="s">
        <v>233</v>
      </c>
      <c r="E915" s="25" t="s">
        <v>234</v>
      </c>
      <c r="F915" s="22">
        <f t="shared" si="146"/>
        <v>500</v>
      </c>
      <c r="G915" s="22">
        <f t="shared" si="146"/>
        <v>500</v>
      </c>
      <c r="H915" s="22">
        <f t="shared" si="146"/>
        <v>500</v>
      </c>
    </row>
    <row r="916" spans="1:8" ht="36">
      <c r="A916" s="7">
        <v>10</v>
      </c>
      <c r="B916" s="8" t="s">
        <v>201</v>
      </c>
      <c r="C916" s="8" t="s">
        <v>573</v>
      </c>
      <c r="D916" s="7">
        <v>633</v>
      </c>
      <c r="E916" s="6" t="s">
        <v>572</v>
      </c>
      <c r="F916" s="22">
        <v>500</v>
      </c>
      <c r="G916" s="22">
        <v>500</v>
      </c>
      <c r="H916" s="22">
        <v>500</v>
      </c>
    </row>
    <row r="917" spans="1:8" ht="72">
      <c r="A917" s="7">
        <v>10</v>
      </c>
      <c r="B917" s="8" t="s">
        <v>201</v>
      </c>
      <c r="C917" s="8" t="s">
        <v>575</v>
      </c>
      <c r="D917" s="7"/>
      <c r="E917" s="6" t="s">
        <v>576</v>
      </c>
      <c r="F917" s="22">
        <f t="shared" ref="F917:H918" si="147">F918</f>
        <v>250</v>
      </c>
      <c r="G917" s="22">
        <f t="shared" si="147"/>
        <v>250</v>
      </c>
      <c r="H917" s="22">
        <f t="shared" si="147"/>
        <v>250</v>
      </c>
    </row>
    <row r="918" spans="1:8" ht="48">
      <c r="A918" s="7">
        <v>10</v>
      </c>
      <c r="B918" s="8" t="s">
        <v>201</v>
      </c>
      <c r="C918" s="8" t="s">
        <v>575</v>
      </c>
      <c r="D918" s="38" t="s">
        <v>233</v>
      </c>
      <c r="E918" s="25" t="s">
        <v>234</v>
      </c>
      <c r="F918" s="22">
        <f t="shared" si="147"/>
        <v>250</v>
      </c>
      <c r="G918" s="22">
        <f t="shared" si="147"/>
        <v>250</v>
      </c>
      <c r="H918" s="22">
        <f t="shared" si="147"/>
        <v>250</v>
      </c>
    </row>
    <row r="919" spans="1:8" ht="36">
      <c r="A919" s="7">
        <v>10</v>
      </c>
      <c r="B919" s="8" t="s">
        <v>201</v>
      </c>
      <c r="C919" s="8" t="s">
        <v>575</v>
      </c>
      <c r="D919" s="7">
        <v>633</v>
      </c>
      <c r="E919" s="6" t="s">
        <v>572</v>
      </c>
      <c r="F919" s="22">
        <v>250</v>
      </c>
      <c r="G919" s="22">
        <v>250</v>
      </c>
      <c r="H919" s="22">
        <v>250</v>
      </c>
    </row>
    <row r="920" spans="1:8">
      <c r="A920" s="11" t="s">
        <v>138</v>
      </c>
      <c r="B920" s="11" t="s">
        <v>157</v>
      </c>
      <c r="C920" s="45"/>
      <c r="D920" s="11"/>
      <c r="E920" s="12" t="s">
        <v>577</v>
      </c>
      <c r="F920" s="13">
        <f>F921+F928+F956</f>
        <v>47507.234000000004</v>
      </c>
      <c r="G920" s="13">
        <f>G921+G928+G956</f>
        <v>49291.552000000003</v>
      </c>
      <c r="H920" s="13">
        <f>H921+H928+H956</f>
        <v>49791.552000000003</v>
      </c>
    </row>
    <row r="921" spans="1:8">
      <c r="A921" s="28">
        <v>11</v>
      </c>
      <c r="B921" s="15" t="s">
        <v>156</v>
      </c>
      <c r="C921" s="15"/>
      <c r="D921" s="28"/>
      <c r="E921" s="17" t="s">
        <v>578</v>
      </c>
      <c r="F921" s="18">
        <f t="shared" ref="F921:H926" si="148">F922</f>
        <v>3256.319</v>
      </c>
      <c r="G921" s="18">
        <f t="shared" si="148"/>
        <v>3256.319</v>
      </c>
      <c r="H921" s="18">
        <f t="shared" si="148"/>
        <v>3256.319</v>
      </c>
    </row>
    <row r="922" spans="1:8" ht="48">
      <c r="A922" s="8">
        <v>11</v>
      </c>
      <c r="B922" s="8" t="s">
        <v>156</v>
      </c>
      <c r="C922" s="16" t="s">
        <v>579</v>
      </c>
      <c r="D922" s="19"/>
      <c r="E922" s="20" t="s">
        <v>580</v>
      </c>
      <c r="F922" s="21">
        <f t="shared" si="148"/>
        <v>3256.319</v>
      </c>
      <c r="G922" s="21">
        <f t="shared" si="148"/>
        <v>3256.319</v>
      </c>
      <c r="H922" s="21">
        <f t="shared" si="148"/>
        <v>3256.319</v>
      </c>
    </row>
    <row r="923" spans="1:8" ht="48">
      <c r="A923" s="8">
        <v>11</v>
      </c>
      <c r="B923" s="8" t="s">
        <v>156</v>
      </c>
      <c r="C923" s="8" t="s">
        <v>581</v>
      </c>
      <c r="D923" s="7"/>
      <c r="E923" s="6" t="s">
        <v>582</v>
      </c>
      <c r="F923" s="22">
        <f t="shared" si="148"/>
        <v>3256.319</v>
      </c>
      <c r="G923" s="22">
        <f t="shared" si="148"/>
        <v>3256.319</v>
      </c>
      <c r="H923" s="22">
        <f t="shared" si="148"/>
        <v>3256.319</v>
      </c>
    </row>
    <row r="924" spans="1:8" ht="60">
      <c r="A924" s="8">
        <v>11</v>
      </c>
      <c r="B924" s="8" t="s">
        <v>156</v>
      </c>
      <c r="C924" s="8" t="s">
        <v>583</v>
      </c>
      <c r="D924" s="7"/>
      <c r="E924" s="6" t="s">
        <v>584</v>
      </c>
      <c r="F924" s="22">
        <f t="shared" si="148"/>
        <v>3256.319</v>
      </c>
      <c r="G924" s="22">
        <f t="shared" si="148"/>
        <v>3256.319</v>
      </c>
      <c r="H924" s="22">
        <f t="shared" si="148"/>
        <v>3256.319</v>
      </c>
    </row>
    <row r="925" spans="1:8" ht="72">
      <c r="A925" s="8">
        <v>11</v>
      </c>
      <c r="B925" s="8" t="s">
        <v>156</v>
      </c>
      <c r="C925" s="8" t="s">
        <v>585</v>
      </c>
      <c r="D925" s="7"/>
      <c r="E925" s="6" t="s">
        <v>586</v>
      </c>
      <c r="F925" s="22">
        <f t="shared" si="148"/>
        <v>3256.319</v>
      </c>
      <c r="G925" s="22">
        <f t="shared" si="148"/>
        <v>3256.319</v>
      </c>
      <c r="H925" s="22">
        <f t="shared" si="148"/>
        <v>3256.319</v>
      </c>
    </row>
    <row r="926" spans="1:8" ht="48">
      <c r="A926" s="8">
        <v>11</v>
      </c>
      <c r="B926" s="8" t="s">
        <v>156</v>
      </c>
      <c r="C926" s="8" t="s">
        <v>585</v>
      </c>
      <c r="D926" s="38" t="s">
        <v>233</v>
      </c>
      <c r="E926" s="25" t="s">
        <v>234</v>
      </c>
      <c r="F926" s="22">
        <f t="shared" si="148"/>
        <v>3256.319</v>
      </c>
      <c r="G926" s="22">
        <f t="shared" si="148"/>
        <v>3256.319</v>
      </c>
      <c r="H926" s="22">
        <f t="shared" si="148"/>
        <v>3256.319</v>
      </c>
    </row>
    <row r="927" spans="1:8" ht="84">
      <c r="A927" s="8">
        <v>11</v>
      </c>
      <c r="B927" s="8" t="s">
        <v>156</v>
      </c>
      <c r="C927" s="8" t="s">
        <v>585</v>
      </c>
      <c r="D927" s="7" t="s">
        <v>463</v>
      </c>
      <c r="E927" s="6" t="s">
        <v>236</v>
      </c>
      <c r="F927" s="22">
        <v>3256.319</v>
      </c>
      <c r="G927" s="22">
        <v>3256.319</v>
      </c>
      <c r="H927" s="22">
        <v>3256.319</v>
      </c>
    </row>
    <row r="928" spans="1:8">
      <c r="A928" s="28" t="s">
        <v>138</v>
      </c>
      <c r="B928" s="28" t="s">
        <v>159</v>
      </c>
      <c r="C928" s="15"/>
      <c r="D928" s="28"/>
      <c r="E928" s="17" t="s">
        <v>587</v>
      </c>
      <c r="F928" s="18">
        <f>F929</f>
        <v>31036.415000000001</v>
      </c>
      <c r="G928" s="18">
        <f>G929</f>
        <v>33036.415000000001</v>
      </c>
      <c r="H928" s="18">
        <f>H929</f>
        <v>33536.415000000001</v>
      </c>
    </row>
    <row r="929" spans="1:8" ht="48">
      <c r="A929" s="19" t="s">
        <v>138</v>
      </c>
      <c r="B929" s="19" t="s">
        <v>159</v>
      </c>
      <c r="C929" s="16" t="s">
        <v>579</v>
      </c>
      <c r="D929" s="19"/>
      <c r="E929" s="20" t="s">
        <v>580</v>
      </c>
      <c r="F929" s="21">
        <f>F930+F948</f>
        <v>31036.415000000001</v>
      </c>
      <c r="G929" s="21">
        <f>G930+G948</f>
        <v>33036.415000000001</v>
      </c>
      <c r="H929" s="21">
        <f>H930+H948</f>
        <v>33536.415000000001</v>
      </c>
    </row>
    <row r="930" spans="1:8" ht="36">
      <c r="A930" s="7" t="s">
        <v>138</v>
      </c>
      <c r="B930" s="7" t="s">
        <v>159</v>
      </c>
      <c r="C930" s="8" t="s">
        <v>588</v>
      </c>
      <c r="D930" s="7"/>
      <c r="E930" s="6" t="s">
        <v>589</v>
      </c>
      <c r="F930" s="22">
        <f>F931</f>
        <v>28296.415000000001</v>
      </c>
      <c r="G930" s="22">
        <f>G931</f>
        <v>29296.415000000001</v>
      </c>
      <c r="H930" s="22">
        <f>H931</f>
        <v>29296.415000000001</v>
      </c>
    </row>
    <row r="931" spans="1:8" ht="108">
      <c r="A931" s="7" t="s">
        <v>138</v>
      </c>
      <c r="B931" s="7" t="s">
        <v>159</v>
      </c>
      <c r="C931" s="8" t="s">
        <v>590</v>
      </c>
      <c r="D931" s="7"/>
      <c r="E931" s="6" t="s">
        <v>591</v>
      </c>
      <c r="F931" s="22">
        <f>F932+F935+F938+F941</f>
        <v>28296.415000000001</v>
      </c>
      <c r="G931" s="22">
        <f>G932+G935+G938+G941</f>
        <v>29296.415000000001</v>
      </c>
      <c r="H931" s="22">
        <f>H932+H935+H938+H941</f>
        <v>29296.415000000001</v>
      </c>
    </row>
    <row r="932" spans="1:8" ht="156">
      <c r="A932" s="7" t="s">
        <v>138</v>
      </c>
      <c r="B932" s="7" t="s">
        <v>159</v>
      </c>
      <c r="C932" s="8" t="s">
        <v>592</v>
      </c>
      <c r="D932" s="7"/>
      <c r="E932" s="6" t="s">
        <v>593</v>
      </c>
      <c r="F932" s="22">
        <f t="shared" ref="F932:H933" si="149">F933</f>
        <v>3000</v>
      </c>
      <c r="G932" s="22">
        <f t="shared" si="149"/>
        <v>3500</v>
      </c>
      <c r="H932" s="22">
        <f t="shared" si="149"/>
        <v>3500</v>
      </c>
    </row>
    <row r="933" spans="1:8" ht="36">
      <c r="A933" s="7" t="s">
        <v>138</v>
      </c>
      <c r="B933" s="7" t="s">
        <v>159</v>
      </c>
      <c r="C933" s="8" t="s">
        <v>592</v>
      </c>
      <c r="D933" s="24" t="s">
        <v>182</v>
      </c>
      <c r="E933" s="25" t="s">
        <v>183</v>
      </c>
      <c r="F933" s="22">
        <f t="shared" si="149"/>
        <v>3000</v>
      </c>
      <c r="G933" s="22">
        <f t="shared" si="149"/>
        <v>3500</v>
      </c>
      <c r="H933" s="22">
        <f t="shared" si="149"/>
        <v>3500</v>
      </c>
    </row>
    <row r="934" spans="1:8" ht="24">
      <c r="A934" s="7" t="s">
        <v>138</v>
      </c>
      <c r="B934" s="7" t="s">
        <v>159</v>
      </c>
      <c r="C934" s="8" t="s">
        <v>592</v>
      </c>
      <c r="D934" s="7" t="s">
        <v>184</v>
      </c>
      <c r="E934" s="6" t="s">
        <v>185</v>
      </c>
      <c r="F934" s="22">
        <v>3000</v>
      </c>
      <c r="G934" s="22">
        <v>3500</v>
      </c>
      <c r="H934" s="22">
        <v>3500</v>
      </c>
    </row>
    <row r="935" spans="1:8" ht="48">
      <c r="A935" s="7" t="s">
        <v>138</v>
      </c>
      <c r="B935" s="7" t="s">
        <v>159</v>
      </c>
      <c r="C935" s="8" t="s">
        <v>594</v>
      </c>
      <c r="D935" s="7"/>
      <c r="E935" s="6" t="s">
        <v>595</v>
      </c>
      <c r="F935" s="22">
        <f t="shared" ref="F935:H936" si="150">F936</f>
        <v>2200</v>
      </c>
      <c r="G935" s="22">
        <f t="shared" si="150"/>
        <v>2700</v>
      </c>
      <c r="H935" s="22">
        <f t="shared" si="150"/>
        <v>2700</v>
      </c>
    </row>
    <row r="936" spans="1:8" ht="96">
      <c r="A936" s="7" t="s">
        <v>138</v>
      </c>
      <c r="B936" s="7" t="s">
        <v>159</v>
      </c>
      <c r="C936" s="8" t="s">
        <v>594</v>
      </c>
      <c r="D936" s="24" t="s">
        <v>169</v>
      </c>
      <c r="E936" s="25" t="s">
        <v>170</v>
      </c>
      <c r="F936" s="22">
        <f t="shared" si="150"/>
        <v>2200</v>
      </c>
      <c r="G936" s="22">
        <f t="shared" si="150"/>
        <v>2700</v>
      </c>
      <c r="H936" s="22">
        <f t="shared" si="150"/>
        <v>2700</v>
      </c>
    </row>
    <row r="937" spans="1:8" ht="36">
      <c r="A937" s="7" t="s">
        <v>138</v>
      </c>
      <c r="B937" s="7" t="s">
        <v>159</v>
      </c>
      <c r="C937" s="8" t="s">
        <v>594</v>
      </c>
      <c r="D937" s="7">
        <v>123</v>
      </c>
      <c r="E937" s="6" t="s">
        <v>596</v>
      </c>
      <c r="F937" s="22">
        <v>2200</v>
      </c>
      <c r="G937" s="22">
        <v>2700</v>
      </c>
      <c r="H937" s="22">
        <v>2700</v>
      </c>
    </row>
    <row r="938" spans="1:8" ht="48">
      <c r="A938" s="7" t="s">
        <v>138</v>
      </c>
      <c r="B938" s="7" t="s">
        <v>159</v>
      </c>
      <c r="C938" s="8" t="s">
        <v>597</v>
      </c>
      <c r="D938" s="7"/>
      <c r="E938" s="6" t="s">
        <v>598</v>
      </c>
      <c r="F938" s="22">
        <f t="shared" ref="F938:H939" si="151">F939</f>
        <v>3210.6</v>
      </c>
      <c r="G938" s="22">
        <f t="shared" si="151"/>
        <v>3210.6</v>
      </c>
      <c r="H938" s="22">
        <f t="shared" si="151"/>
        <v>3210.6</v>
      </c>
    </row>
    <row r="939" spans="1:8" ht="36">
      <c r="A939" s="7" t="s">
        <v>138</v>
      </c>
      <c r="B939" s="7" t="s">
        <v>159</v>
      </c>
      <c r="C939" s="8" t="s">
        <v>597</v>
      </c>
      <c r="D939" s="24" t="s">
        <v>182</v>
      </c>
      <c r="E939" s="25" t="s">
        <v>183</v>
      </c>
      <c r="F939" s="22">
        <f t="shared" si="151"/>
        <v>3210.6</v>
      </c>
      <c r="G939" s="22">
        <f t="shared" si="151"/>
        <v>3210.6</v>
      </c>
      <c r="H939" s="22">
        <f t="shared" si="151"/>
        <v>3210.6</v>
      </c>
    </row>
    <row r="940" spans="1:8" ht="24">
      <c r="A940" s="7" t="s">
        <v>138</v>
      </c>
      <c r="B940" s="7" t="s">
        <v>159</v>
      </c>
      <c r="C940" s="8" t="s">
        <v>597</v>
      </c>
      <c r="D940" s="7" t="s">
        <v>184</v>
      </c>
      <c r="E940" s="6" t="s">
        <v>185</v>
      </c>
      <c r="F940" s="22">
        <v>3210.6</v>
      </c>
      <c r="G940" s="22">
        <v>3210.6</v>
      </c>
      <c r="H940" s="22">
        <v>3210.6</v>
      </c>
    </row>
    <row r="941" spans="1:8" ht="24">
      <c r="A941" s="7" t="s">
        <v>138</v>
      </c>
      <c r="B941" s="7" t="s">
        <v>159</v>
      </c>
      <c r="C941" s="8" t="s">
        <v>46</v>
      </c>
      <c r="D941" s="7"/>
      <c r="E941" s="6" t="s">
        <v>47</v>
      </c>
      <c r="F941" s="22">
        <f>F942+F945</f>
        <v>19885.814999999999</v>
      </c>
      <c r="G941" s="22">
        <f>G942+G945</f>
        <v>19885.814999999999</v>
      </c>
      <c r="H941" s="22">
        <f>H942+H945</f>
        <v>19885.814999999999</v>
      </c>
    </row>
    <row r="942" spans="1:8" ht="96">
      <c r="A942" s="7" t="s">
        <v>138</v>
      </c>
      <c r="B942" s="7" t="s">
        <v>159</v>
      </c>
      <c r="C942" s="8" t="s">
        <v>46</v>
      </c>
      <c r="D942" s="24" t="s">
        <v>169</v>
      </c>
      <c r="E942" s="25" t="s">
        <v>170</v>
      </c>
      <c r="F942" s="22">
        <f>F943+F944</f>
        <v>15026.224999999999</v>
      </c>
      <c r="G942" s="22">
        <f>G943+G944</f>
        <v>15026.224999999999</v>
      </c>
      <c r="H942" s="22">
        <f>H943+H944</f>
        <v>15026.224999999999</v>
      </c>
    </row>
    <row r="943" spans="1:8">
      <c r="A943" s="7" t="s">
        <v>138</v>
      </c>
      <c r="B943" s="7" t="s">
        <v>159</v>
      </c>
      <c r="C943" s="8" t="s">
        <v>46</v>
      </c>
      <c r="D943" s="26" t="s">
        <v>217</v>
      </c>
      <c r="E943" s="27" t="s">
        <v>218</v>
      </c>
      <c r="F943" s="22">
        <v>11540.88</v>
      </c>
      <c r="G943" s="22">
        <v>11540.88</v>
      </c>
      <c r="H943" s="22">
        <v>11540.88</v>
      </c>
    </row>
    <row r="944" spans="1:8" ht="60">
      <c r="A944" s="7" t="s">
        <v>138</v>
      </c>
      <c r="B944" s="7" t="s">
        <v>159</v>
      </c>
      <c r="C944" s="8" t="s">
        <v>46</v>
      </c>
      <c r="D944" s="26">
        <v>119</v>
      </c>
      <c r="E944" s="27" t="s">
        <v>220</v>
      </c>
      <c r="F944" s="22">
        <v>3485.3449999999998</v>
      </c>
      <c r="G944" s="22">
        <v>3485.3449999999998</v>
      </c>
      <c r="H944" s="22">
        <v>3485.3449999999998</v>
      </c>
    </row>
    <row r="945" spans="1:8" ht="36">
      <c r="A945" s="7" t="s">
        <v>138</v>
      </c>
      <c r="B945" s="7" t="s">
        <v>159</v>
      </c>
      <c r="C945" s="8" t="s">
        <v>46</v>
      </c>
      <c r="D945" s="24" t="s">
        <v>182</v>
      </c>
      <c r="E945" s="25" t="s">
        <v>183</v>
      </c>
      <c r="F945" s="22">
        <f>F946+F947</f>
        <v>4859.59</v>
      </c>
      <c r="G945" s="22">
        <f>G946+G947</f>
        <v>4859.59</v>
      </c>
      <c r="H945" s="22">
        <f>H946+H947</f>
        <v>4859.59</v>
      </c>
    </row>
    <row r="946" spans="1:8" ht="24">
      <c r="A946" s="7" t="s">
        <v>138</v>
      </c>
      <c r="B946" s="7" t="s">
        <v>159</v>
      </c>
      <c r="C946" s="8" t="s">
        <v>46</v>
      </c>
      <c r="D946" s="7" t="s">
        <v>184</v>
      </c>
      <c r="E946" s="6" t="s">
        <v>185</v>
      </c>
      <c r="F946" s="22">
        <v>3530.721</v>
      </c>
      <c r="G946" s="22">
        <v>3530.721</v>
      </c>
      <c r="H946" s="22">
        <v>3530.721</v>
      </c>
    </row>
    <row r="947" spans="1:8">
      <c r="A947" s="7" t="s">
        <v>138</v>
      </c>
      <c r="B947" s="7" t="s">
        <v>159</v>
      </c>
      <c r="C947" s="8" t="s">
        <v>46</v>
      </c>
      <c r="D947" s="7">
        <v>247</v>
      </c>
      <c r="E947" s="6" t="s">
        <v>221</v>
      </c>
      <c r="F947" s="22">
        <v>1328.8689999999999</v>
      </c>
      <c r="G947" s="22">
        <v>1328.8689999999999</v>
      </c>
      <c r="H947" s="22">
        <v>1328.8689999999999</v>
      </c>
    </row>
    <row r="948" spans="1:8" ht="48">
      <c r="A948" s="7" t="s">
        <v>138</v>
      </c>
      <c r="B948" s="7" t="s">
        <v>159</v>
      </c>
      <c r="C948" s="8" t="s">
        <v>581</v>
      </c>
      <c r="D948" s="7"/>
      <c r="E948" s="6" t="s">
        <v>582</v>
      </c>
      <c r="F948" s="22">
        <f t="shared" ref="F948:H951" si="152">F949</f>
        <v>2740</v>
      </c>
      <c r="G948" s="22">
        <f t="shared" si="152"/>
        <v>3740</v>
      </c>
      <c r="H948" s="22">
        <f t="shared" si="152"/>
        <v>4240</v>
      </c>
    </row>
    <row r="949" spans="1:8" ht="60">
      <c r="A949" s="7" t="s">
        <v>138</v>
      </c>
      <c r="B949" s="7" t="s">
        <v>159</v>
      </c>
      <c r="C949" s="8" t="s">
        <v>583</v>
      </c>
      <c r="D949" s="7"/>
      <c r="E949" s="6" t="s">
        <v>584</v>
      </c>
      <c r="F949" s="22">
        <f>F950+F953</f>
        <v>2740</v>
      </c>
      <c r="G949" s="22">
        <f>G950+G953</f>
        <v>3740</v>
      </c>
      <c r="H949" s="22">
        <f>H950+H953</f>
        <v>4240</v>
      </c>
    </row>
    <row r="950" spans="1:8" ht="60">
      <c r="A950" s="7" t="s">
        <v>138</v>
      </c>
      <c r="B950" s="7" t="s">
        <v>159</v>
      </c>
      <c r="C950" s="8" t="s">
        <v>7</v>
      </c>
      <c r="D950" s="7"/>
      <c r="E950" s="6" t="s">
        <v>8</v>
      </c>
      <c r="F950" s="22">
        <f t="shared" si="152"/>
        <v>2500</v>
      </c>
      <c r="G950" s="22">
        <f t="shared" si="152"/>
        <v>3500</v>
      </c>
      <c r="H950" s="22">
        <f t="shared" si="152"/>
        <v>4000</v>
      </c>
    </row>
    <row r="951" spans="1:8" ht="48">
      <c r="A951" s="7" t="s">
        <v>138</v>
      </c>
      <c r="B951" s="7" t="s">
        <v>159</v>
      </c>
      <c r="C951" s="8" t="s">
        <v>7</v>
      </c>
      <c r="D951" s="38" t="s">
        <v>233</v>
      </c>
      <c r="E951" s="25" t="s">
        <v>234</v>
      </c>
      <c r="F951" s="22">
        <f t="shared" si="152"/>
        <v>2500</v>
      </c>
      <c r="G951" s="22">
        <f t="shared" si="152"/>
        <v>3500</v>
      </c>
      <c r="H951" s="22">
        <f t="shared" si="152"/>
        <v>4000</v>
      </c>
    </row>
    <row r="952" spans="1:8" ht="24">
      <c r="A952" s="7" t="s">
        <v>138</v>
      </c>
      <c r="B952" s="7" t="s">
        <v>159</v>
      </c>
      <c r="C952" s="8" t="s">
        <v>7</v>
      </c>
      <c r="D952" s="7">
        <v>612</v>
      </c>
      <c r="E952" s="6" t="s">
        <v>413</v>
      </c>
      <c r="F952" s="22">
        <v>2500</v>
      </c>
      <c r="G952" s="22">
        <v>3500</v>
      </c>
      <c r="H952" s="22">
        <v>4000</v>
      </c>
    </row>
    <row r="953" spans="1:8" ht="48">
      <c r="A953" s="7" t="s">
        <v>138</v>
      </c>
      <c r="B953" s="7" t="s">
        <v>159</v>
      </c>
      <c r="C953" s="8" t="s">
        <v>599</v>
      </c>
      <c r="D953" s="7"/>
      <c r="E953" s="6" t="s">
        <v>600</v>
      </c>
      <c r="F953" s="22">
        <f t="shared" ref="F953:H954" si="153">F954</f>
        <v>240</v>
      </c>
      <c r="G953" s="22">
        <f t="shared" si="153"/>
        <v>240</v>
      </c>
      <c r="H953" s="22">
        <f t="shared" si="153"/>
        <v>240</v>
      </c>
    </row>
    <row r="954" spans="1:8" ht="36">
      <c r="A954" s="7" t="s">
        <v>138</v>
      </c>
      <c r="B954" s="7" t="s">
        <v>159</v>
      </c>
      <c r="C954" s="8" t="s">
        <v>599</v>
      </c>
      <c r="D954" s="24" t="s">
        <v>182</v>
      </c>
      <c r="E954" s="25" t="s">
        <v>183</v>
      </c>
      <c r="F954" s="22">
        <f t="shared" si="153"/>
        <v>240</v>
      </c>
      <c r="G954" s="22">
        <f t="shared" si="153"/>
        <v>240</v>
      </c>
      <c r="H954" s="22">
        <f t="shared" si="153"/>
        <v>240</v>
      </c>
    </row>
    <row r="955" spans="1:8" ht="24">
      <c r="A955" s="7" t="s">
        <v>138</v>
      </c>
      <c r="B955" s="7" t="s">
        <v>159</v>
      </c>
      <c r="C955" s="8" t="s">
        <v>599</v>
      </c>
      <c r="D955" s="7" t="s">
        <v>184</v>
      </c>
      <c r="E955" s="6" t="s">
        <v>185</v>
      </c>
      <c r="F955" s="22">
        <v>240</v>
      </c>
      <c r="G955" s="22">
        <v>240</v>
      </c>
      <c r="H955" s="22">
        <v>240</v>
      </c>
    </row>
    <row r="956" spans="1:8">
      <c r="A956" s="15">
        <v>11</v>
      </c>
      <c r="B956" s="15" t="s">
        <v>180</v>
      </c>
      <c r="C956" s="15"/>
      <c r="D956" s="28"/>
      <c r="E956" s="17" t="s">
        <v>601</v>
      </c>
      <c r="F956" s="18">
        <f>F957+F963</f>
        <v>13214.5</v>
      </c>
      <c r="G956" s="18">
        <f>G957+G963</f>
        <v>12998.817999999999</v>
      </c>
      <c r="H956" s="18">
        <f>H957+H963</f>
        <v>12998.817999999999</v>
      </c>
    </row>
    <row r="957" spans="1:8" ht="48">
      <c r="A957" s="8" t="s">
        <v>138</v>
      </c>
      <c r="B957" s="8" t="s">
        <v>180</v>
      </c>
      <c r="C957" s="8" t="s">
        <v>450</v>
      </c>
      <c r="D957" s="7"/>
      <c r="E957" s="20" t="s">
        <v>451</v>
      </c>
      <c r="F957" s="21">
        <f t="shared" ref="F957:H961" si="154">F958</f>
        <v>9338.3449999999993</v>
      </c>
      <c r="G957" s="21">
        <f t="shared" si="154"/>
        <v>9338.3449999999993</v>
      </c>
      <c r="H957" s="21">
        <f t="shared" si="154"/>
        <v>9338.3449999999993</v>
      </c>
    </row>
    <row r="958" spans="1:8" ht="24">
      <c r="A958" s="8" t="s">
        <v>138</v>
      </c>
      <c r="B958" s="8" t="s">
        <v>180</v>
      </c>
      <c r="C958" s="8" t="s">
        <v>457</v>
      </c>
      <c r="D958" s="7"/>
      <c r="E958" s="6" t="s">
        <v>458</v>
      </c>
      <c r="F958" s="22">
        <f t="shared" si="154"/>
        <v>9338.3449999999993</v>
      </c>
      <c r="G958" s="22">
        <f t="shared" si="154"/>
        <v>9338.3449999999993</v>
      </c>
      <c r="H958" s="22">
        <f t="shared" si="154"/>
        <v>9338.3449999999993</v>
      </c>
    </row>
    <row r="959" spans="1:8" ht="72">
      <c r="A959" s="8" t="s">
        <v>138</v>
      </c>
      <c r="B959" s="8" t="s">
        <v>180</v>
      </c>
      <c r="C959" s="8" t="s">
        <v>459</v>
      </c>
      <c r="D959" s="7"/>
      <c r="E959" s="6" t="s">
        <v>460</v>
      </c>
      <c r="F959" s="22">
        <f t="shared" si="154"/>
        <v>9338.3449999999993</v>
      </c>
      <c r="G959" s="22">
        <f t="shared" si="154"/>
        <v>9338.3449999999993</v>
      </c>
      <c r="H959" s="22">
        <f t="shared" si="154"/>
        <v>9338.3449999999993</v>
      </c>
    </row>
    <row r="960" spans="1:8" ht="60">
      <c r="A960" s="8">
        <v>11</v>
      </c>
      <c r="B960" s="8" t="s">
        <v>180</v>
      </c>
      <c r="C960" s="8" t="s">
        <v>9</v>
      </c>
      <c r="D960" s="7"/>
      <c r="E960" s="50" t="s">
        <v>10</v>
      </c>
      <c r="F960" s="22">
        <f t="shared" si="154"/>
        <v>9338.3449999999993</v>
      </c>
      <c r="G960" s="22">
        <f t="shared" si="154"/>
        <v>9338.3449999999993</v>
      </c>
      <c r="H960" s="22">
        <f t="shared" si="154"/>
        <v>9338.3449999999993</v>
      </c>
    </row>
    <row r="961" spans="1:8" ht="48">
      <c r="A961" s="8">
        <v>11</v>
      </c>
      <c r="B961" s="8" t="s">
        <v>180</v>
      </c>
      <c r="C961" s="8" t="s">
        <v>9</v>
      </c>
      <c r="D961" s="38" t="s">
        <v>233</v>
      </c>
      <c r="E961" s="25" t="s">
        <v>234</v>
      </c>
      <c r="F961" s="22">
        <f>F962</f>
        <v>9338.3449999999993</v>
      </c>
      <c r="G961" s="22">
        <f t="shared" si="154"/>
        <v>9338.3449999999993</v>
      </c>
      <c r="H961" s="22">
        <f t="shared" si="154"/>
        <v>9338.3449999999993</v>
      </c>
    </row>
    <row r="962" spans="1:8" ht="84">
      <c r="A962" s="8">
        <v>11</v>
      </c>
      <c r="B962" s="8" t="s">
        <v>180</v>
      </c>
      <c r="C962" s="8" t="s">
        <v>9</v>
      </c>
      <c r="D962" s="7" t="s">
        <v>463</v>
      </c>
      <c r="E962" s="6" t="s">
        <v>236</v>
      </c>
      <c r="F962" s="22">
        <v>9338.3449999999993</v>
      </c>
      <c r="G962" s="22">
        <v>9338.3449999999993</v>
      </c>
      <c r="H962" s="22">
        <v>9338.3449999999993</v>
      </c>
    </row>
    <row r="963" spans="1:8" ht="48">
      <c r="A963" s="8">
        <v>11</v>
      </c>
      <c r="B963" s="8" t="s">
        <v>180</v>
      </c>
      <c r="C963" s="16" t="s">
        <v>579</v>
      </c>
      <c r="D963" s="19"/>
      <c r="E963" s="20" t="s">
        <v>580</v>
      </c>
      <c r="F963" s="21">
        <f>F964</f>
        <v>3876.1549999999997</v>
      </c>
      <c r="G963" s="21">
        <f>G964</f>
        <v>3660.473</v>
      </c>
      <c r="H963" s="21">
        <f>H964</f>
        <v>3660.473</v>
      </c>
    </row>
    <row r="964" spans="1:8" ht="48">
      <c r="A964" s="8">
        <v>11</v>
      </c>
      <c r="B964" s="8" t="s">
        <v>180</v>
      </c>
      <c r="C964" s="8" t="s">
        <v>581</v>
      </c>
      <c r="D964" s="7"/>
      <c r="E964" s="6" t="s">
        <v>582</v>
      </c>
      <c r="F964" s="22">
        <f>F969+F965</f>
        <v>3876.1549999999997</v>
      </c>
      <c r="G964" s="22">
        <f>G969+G965</f>
        <v>3660.473</v>
      </c>
      <c r="H964" s="22">
        <f>H969+H965</f>
        <v>3660.473</v>
      </c>
    </row>
    <row r="965" spans="1:8" ht="60">
      <c r="A965" s="8">
        <v>11</v>
      </c>
      <c r="B965" s="8" t="s">
        <v>180</v>
      </c>
      <c r="C965" s="8" t="s">
        <v>583</v>
      </c>
      <c r="D965" s="7"/>
      <c r="E965" s="6" t="s">
        <v>584</v>
      </c>
      <c r="F965" s="22">
        <f>F966</f>
        <v>3660.473</v>
      </c>
      <c r="G965" s="22">
        <f t="shared" ref="G965:H967" si="155">G966</f>
        <v>3660.473</v>
      </c>
      <c r="H965" s="22">
        <f t="shared" si="155"/>
        <v>3660.473</v>
      </c>
    </row>
    <row r="966" spans="1:8" ht="72">
      <c r="A966" s="8">
        <v>11</v>
      </c>
      <c r="B966" s="8" t="s">
        <v>180</v>
      </c>
      <c r="C966" s="8" t="s">
        <v>585</v>
      </c>
      <c r="D966" s="7"/>
      <c r="E966" s="6" t="s">
        <v>586</v>
      </c>
      <c r="F966" s="22">
        <f>F967</f>
        <v>3660.473</v>
      </c>
      <c r="G966" s="22">
        <f t="shared" si="155"/>
        <v>3660.473</v>
      </c>
      <c r="H966" s="22">
        <f t="shared" si="155"/>
        <v>3660.473</v>
      </c>
    </row>
    <row r="967" spans="1:8" ht="48">
      <c r="A967" s="8">
        <v>11</v>
      </c>
      <c r="B967" s="8" t="s">
        <v>180</v>
      </c>
      <c r="C967" s="8" t="s">
        <v>585</v>
      </c>
      <c r="D967" s="38" t="s">
        <v>233</v>
      </c>
      <c r="E967" s="25" t="s">
        <v>234</v>
      </c>
      <c r="F967" s="22">
        <f>F968</f>
        <v>3660.473</v>
      </c>
      <c r="G967" s="22">
        <f t="shared" si="155"/>
        <v>3660.473</v>
      </c>
      <c r="H967" s="22">
        <f t="shared" si="155"/>
        <v>3660.473</v>
      </c>
    </row>
    <row r="968" spans="1:8" ht="84">
      <c r="A968" s="8">
        <v>11</v>
      </c>
      <c r="B968" s="8" t="s">
        <v>180</v>
      </c>
      <c r="C968" s="8" t="s">
        <v>585</v>
      </c>
      <c r="D968" s="7" t="s">
        <v>463</v>
      </c>
      <c r="E968" s="6" t="s">
        <v>236</v>
      </c>
      <c r="F968" s="22">
        <v>3660.473</v>
      </c>
      <c r="G968" s="22">
        <v>3660.473</v>
      </c>
      <c r="H968" s="22">
        <v>3660.473</v>
      </c>
    </row>
    <row r="969" spans="1:8" ht="36">
      <c r="A969" s="8">
        <v>11</v>
      </c>
      <c r="B969" s="8" t="s">
        <v>180</v>
      </c>
      <c r="C969" s="8" t="s">
        <v>602</v>
      </c>
      <c r="D969" s="7"/>
      <c r="E969" s="6" t="s">
        <v>11</v>
      </c>
      <c r="F969" s="22">
        <f>F970</f>
        <v>215.68199999999999</v>
      </c>
      <c r="G969" s="22">
        <f>G970</f>
        <v>0</v>
      </c>
      <c r="H969" s="22">
        <f>H970</f>
        <v>0</v>
      </c>
    </row>
    <row r="970" spans="1:8" ht="108">
      <c r="A970" s="8">
        <v>11</v>
      </c>
      <c r="B970" s="8" t="s">
        <v>180</v>
      </c>
      <c r="C970" s="8" t="s">
        <v>604</v>
      </c>
      <c r="D970" s="7"/>
      <c r="E970" s="50" t="s">
        <v>605</v>
      </c>
      <c r="F970" s="22">
        <f t="shared" ref="F970:H971" si="156">F971</f>
        <v>215.68199999999999</v>
      </c>
      <c r="G970" s="22">
        <f t="shared" si="156"/>
        <v>0</v>
      </c>
      <c r="H970" s="22">
        <f t="shared" si="156"/>
        <v>0</v>
      </c>
    </row>
    <row r="971" spans="1:8" ht="48">
      <c r="A971" s="8">
        <v>11</v>
      </c>
      <c r="B971" s="8" t="s">
        <v>180</v>
      </c>
      <c r="C971" s="8" t="s">
        <v>604</v>
      </c>
      <c r="D971" s="24" t="s">
        <v>233</v>
      </c>
      <c r="E971" s="25" t="s">
        <v>234</v>
      </c>
      <c r="F971" s="22">
        <f t="shared" si="156"/>
        <v>215.68199999999999</v>
      </c>
      <c r="G971" s="22">
        <f t="shared" si="156"/>
        <v>0</v>
      </c>
      <c r="H971" s="22">
        <f t="shared" si="156"/>
        <v>0</v>
      </c>
    </row>
    <row r="972" spans="1:8" ht="24">
      <c r="A972" s="8">
        <v>11</v>
      </c>
      <c r="B972" s="8" t="s">
        <v>180</v>
      </c>
      <c r="C972" s="8" t="s">
        <v>604</v>
      </c>
      <c r="D972" s="7">
        <v>612</v>
      </c>
      <c r="E972" s="6" t="s">
        <v>413</v>
      </c>
      <c r="F972" s="22">
        <v>215.68199999999999</v>
      </c>
      <c r="G972" s="22">
        <v>0</v>
      </c>
      <c r="H972" s="22">
        <v>0</v>
      </c>
    </row>
    <row r="973" spans="1:8">
      <c r="A973" s="11" t="s">
        <v>139</v>
      </c>
      <c r="B973" s="11" t="s">
        <v>157</v>
      </c>
      <c r="C973" s="45"/>
      <c r="D973" s="11"/>
      <c r="E973" s="11" t="s">
        <v>606</v>
      </c>
      <c r="F973" s="13">
        <f t="shared" ref="F973:H976" si="157">F974</f>
        <v>4917.2699999999995</v>
      </c>
      <c r="G973" s="13">
        <f t="shared" si="157"/>
        <v>3914.0699999999997</v>
      </c>
      <c r="H973" s="13">
        <f t="shared" si="157"/>
        <v>3914.0699999999997</v>
      </c>
    </row>
    <row r="974" spans="1:8" ht="24">
      <c r="A974" s="17" t="s">
        <v>139</v>
      </c>
      <c r="B974" s="17" t="s">
        <v>187</v>
      </c>
      <c r="C974" s="74"/>
      <c r="D974" s="17"/>
      <c r="E974" s="17" t="s">
        <v>607</v>
      </c>
      <c r="F974" s="75">
        <f t="shared" si="157"/>
        <v>4917.2699999999995</v>
      </c>
      <c r="G974" s="75">
        <f t="shared" si="157"/>
        <v>3914.0699999999997</v>
      </c>
      <c r="H974" s="75">
        <f t="shared" si="157"/>
        <v>3914.0699999999997</v>
      </c>
    </row>
    <row r="975" spans="1:8" ht="60">
      <c r="A975" s="19" t="s">
        <v>139</v>
      </c>
      <c r="B975" s="19" t="s">
        <v>187</v>
      </c>
      <c r="C975" s="16" t="s">
        <v>525</v>
      </c>
      <c r="D975" s="19"/>
      <c r="E975" s="20" t="s">
        <v>526</v>
      </c>
      <c r="F975" s="21">
        <f t="shared" si="157"/>
        <v>4917.2699999999995</v>
      </c>
      <c r="G975" s="21">
        <f t="shared" si="157"/>
        <v>3914.0699999999997</v>
      </c>
      <c r="H975" s="21">
        <f t="shared" si="157"/>
        <v>3914.0699999999997</v>
      </c>
    </row>
    <row r="976" spans="1:8" ht="72">
      <c r="A976" s="7" t="s">
        <v>139</v>
      </c>
      <c r="B976" s="7" t="s">
        <v>187</v>
      </c>
      <c r="C976" s="8" t="s">
        <v>527</v>
      </c>
      <c r="D976" s="7"/>
      <c r="E976" s="6" t="s">
        <v>528</v>
      </c>
      <c r="F976" s="22">
        <f t="shared" si="157"/>
        <v>4917.2699999999995</v>
      </c>
      <c r="G976" s="22">
        <f t="shared" si="157"/>
        <v>3914.0699999999997</v>
      </c>
      <c r="H976" s="22">
        <f t="shared" si="157"/>
        <v>3914.0699999999997</v>
      </c>
    </row>
    <row r="977" spans="1:8" ht="120">
      <c r="A977" s="7" t="s">
        <v>139</v>
      </c>
      <c r="B977" s="7" t="s">
        <v>187</v>
      </c>
      <c r="C977" s="8" t="s">
        <v>608</v>
      </c>
      <c r="D977" s="7"/>
      <c r="E977" s="6" t="s">
        <v>609</v>
      </c>
      <c r="F977" s="22">
        <f>F978+F981+F987+F984</f>
        <v>4917.2699999999995</v>
      </c>
      <c r="G977" s="22">
        <f>G978+G981+G987+G984</f>
        <v>3914.0699999999997</v>
      </c>
      <c r="H977" s="22">
        <f>H978+H981+H987+H984</f>
        <v>3914.0699999999997</v>
      </c>
    </row>
    <row r="978" spans="1:8" ht="48">
      <c r="A978" s="7" t="s">
        <v>139</v>
      </c>
      <c r="B978" s="7" t="s">
        <v>187</v>
      </c>
      <c r="C978" s="8" t="s">
        <v>610</v>
      </c>
      <c r="D978" s="7"/>
      <c r="E978" s="76" t="s">
        <v>611</v>
      </c>
      <c r="F978" s="22">
        <f t="shared" ref="F978:H979" si="158">F979</f>
        <v>2600.1799999999998</v>
      </c>
      <c r="G978" s="22">
        <f t="shared" si="158"/>
        <v>2600.1799999999998</v>
      </c>
      <c r="H978" s="22">
        <f t="shared" si="158"/>
        <v>2600.1799999999998</v>
      </c>
    </row>
    <row r="979" spans="1:8" ht="48">
      <c r="A979" s="7" t="s">
        <v>139</v>
      </c>
      <c r="B979" s="7" t="s">
        <v>187</v>
      </c>
      <c r="C979" s="8" t="s">
        <v>610</v>
      </c>
      <c r="D979" s="38" t="s">
        <v>233</v>
      </c>
      <c r="E979" s="25" t="s">
        <v>234</v>
      </c>
      <c r="F979" s="22">
        <f t="shared" si="158"/>
        <v>2600.1799999999998</v>
      </c>
      <c r="G979" s="22">
        <f t="shared" si="158"/>
        <v>2600.1799999999998</v>
      </c>
      <c r="H979" s="22">
        <f t="shared" si="158"/>
        <v>2600.1799999999998</v>
      </c>
    </row>
    <row r="980" spans="1:8" ht="48">
      <c r="A980" s="7" t="s">
        <v>139</v>
      </c>
      <c r="B980" s="7" t="s">
        <v>187</v>
      </c>
      <c r="C980" s="8" t="s">
        <v>610</v>
      </c>
      <c r="D980" s="7">
        <v>633</v>
      </c>
      <c r="E980" s="6" t="s">
        <v>612</v>
      </c>
      <c r="F980" s="22">
        <v>2600.1799999999998</v>
      </c>
      <c r="G980" s="22">
        <v>2600.1799999999998</v>
      </c>
      <c r="H980" s="22">
        <v>2600.1799999999998</v>
      </c>
    </row>
    <row r="981" spans="1:8" ht="72">
      <c r="A981" s="7" t="s">
        <v>139</v>
      </c>
      <c r="B981" s="7" t="s">
        <v>187</v>
      </c>
      <c r="C981" s="8" t="s">
        <v>613</v>
      </c>
      <c r="D981" s="7"/>
      <c r="E981" s="6" t="s">
        <v>614</v>
      </c>
      <c r="F981" s="22">
        <f t="shared" ref="F981:H982" si="159">F982</f>
        <v>1340.29</v>
      </c>
      <c r="G981" s="22">
        <f t="shared" si="159"/>
        <v>349.09</v>
      </c>
      <c r="H981" s="22">
        <f t="shared" si="159"/>
        <v>349.09</v>
      </c>
    </row>
    <row r="982" spans="1:8" ht="36">
      <c r="A982" s="7" t="s">
        <v>139</v>
      </c>
      <c r="B982" s="7" t="s">
        <v>187</v>
      </c>
      <c r="C982" s="8" t="s">
        <v>613</v>
      </c>
      <c r="D982" s="24" t="s">
        <v>182</v>
      </c>
      <c r="E982" s="25" t="s">
        <v>183</v>
      </c>
      <c r="F982" s="22">
        <f t="shared" si="159"/>
        <v>1340.29</v>
      </c>
      <c r="G982" s="22">
        <f t="shared" si="159"/>
        <v>349.09</v>
      </c>
      <c r="H982" s="22">
        <f t="shared" si="159"/>
        <v>349.09</v>
      </c>
    </row>
    <row r="983" spans="1:8" ht="24">
      <c r="A983" s="7" t="s">
        <v>139</v>
      </c>
      <c r="B983" s="7" t="s">
        <v>187</v>
      </c>
      <c r="C983" s="8" t="s">
        <v>613</v>
      </c>
      <c r="D983" s="7" t="s">
        <v>184</v>
      </c>
      <c r="E983" s="6" t="s">
        <v>185</v>
      </c>
      <c r="F983" s="22">
        <v>1340.29</v>
      </c>
      <c r="G983" s="22">
        <v>349.09</v>
      </c>
      <c r="H983" s="22">
        <v>349.09</v>
      </c>
    </row>
    <row r="984" spans="1:8" ht="48">
      <c r="A984" s="7" t="s">
        <v>139</v>
      </c>
      <c r="B984" s="7" t="s">
        <v>187</v>
      </c>
      <c r="C984" s="8" t="s">
        <v>615</v>
      </c>
      <c r="D984" s="7"/>
      <c r="E984" s="6" t="s">
        <v>616</v>
      </c>
      <c r="F984" s="22">
        <f t="shared" ref="F984:H985" si="160">F985</f>
        <v>964.8</v>
      </c>
      <c r="G984" s="22">
        <f t="shared" si="160"/>
        <v>964.8</v>
      </c>
      <c r="H984" s="22">
        <f t="shared" si="160"/>
        <v>964.8</v>
      </c>
    </row>
    <row r="985" spans="1:8" ht="48">
      <c r="A985" s="7" t="s">
        <v>139</v>
      </c>
      <c r="B985" s="7" t="s">
        <v>187</v>
      </c>
      <c r="C985" s="8" t="s">
        <v>615</v>
      </c>
      <c r="D985" s="24" t="s">
        <v>233</v>
      </c>
      <c r="E985" s="25" t="s">
        <v>234</v>
      </c>
      <c r="F985" s="22">
        <f t="shared" si="160"/>
        <v>964.8</v>
      </c>
      <c r="G985" s="22">
        <f t="shared" si="160"/>
        <v>964.8</v>
      </c>
      <c r="H985" s="22">
        <f t="shared" si="160"/>
        <v>964.8</v>
      </c>
    </row>
    <row r="986" spans="1:8" ht="48">
      <c r="A986" s="7" t="s">
        <v>139</v>
      </c>
      <c r="B986" s="7" t="s">
        <v>187</v>
      </c>
      <c r="C986" s="8" t="s">
        <v>615</v>
      </c>
      <c r="D986" s="7">
        <v>633</v>
      </c>
      <c r="E986" s="6" t="s">
        <v>612</v>
      </c>
      <c r="F986" s="22">
        <v>964.8</v>
      </c>
      <c r="G986" s="22">
        <v>964.8</v>
      </c>
      <c r="H986" s="22">
        <v>964.8</v>
      </c>
    </row>
    <row r="987" spans="1:8" ht="48">
      <c r="A987" s="7" t="s">
        <v>139</v>
      </c>
      <c r="B987" s="7" t="s">
        <v>187</v>
      </c>
      <c r="C987" s="8" t="s">
        <v>44</v>
      </c>
      <c r="D987" s="7"/>
      <c r="E987" s="6" t="s">
        <v>45</v>
      </c>
      <c r="F987" s="22">
        <f t="shared" ref="F987:H988" si="161">F988</f>
        <v>12</v>
      </c>
      <c r="G987" s="22">
        <f t="shared" si="161"/>
        <v>0</v>
      </c>
      <c r="H987" s="22">
        <f t="shared" si="161"/>
        <v>0</v>
      </c>
    </row>
    <row r="988" spans="1:8" ht="48">
      <c r="A988" s="7" t="s">
        <v>139</v>
      </c>
      <c r="B988" s="7" t="s">
        <v>187</v>
      </c>
      <c r="C988" s="8" t="s">
        <v>44</v>
      </c>
      <c r="D988" s="24" t="s">
        <v>233</v>
      </c>
      <c r="E988" s="25" t="s">
        <v>234</v>
      </c>
      <c r="F988" s="22">
        <f t="shared" si="161"/>
        <v>12</v>
      </c>
      <c r="G988" s="22">
        <f t="shared" si="161"/>
        <v>0</v>
      </c>
      <c r="H988" s="22">
        <f t="shared" si="161"/>
        <v>0</v>
      </c>
    </row>
    <row r="989" spans="1:8" ht="48">
      <c r="A989" s="7" t="s">
        <v>139</v>
      </c>
      <c r="B989" s="7" t="s">
        <v>187</v>
      </c>
      <c r="C989" s="8" t="s">
        <v>44</v>
      </c>
      <c r="D989" s="7">
        <v>633</v>
      </c>
      <c r="E989" s="6" t="s">
        <v>612</v>
      </c>
      <c r="F989" s="22">
        <v>12</v>
      </c>
      <c r="G989" s="22">
        <v>0</v>
      </c>
      <c r="H989" s="22">
        <v>0</v>
      </c>
    </row>
    <row r="990" spans="1:8" ht="36">
      <c r="A990" s="11" t="s">
        <v>211</v>
      </c>
      <c r="B990" s="11" t="s">
        <v>157</v>
      </c>
      <c r="C990" s="45"/>
      <c r="D990" s="11"/>
      <c r="E990" s="12" t="s">
        <v>651</v>
      </c>
      <c r="F990" s="13">
        <f t="shared" ref="F990:H995" si="162">F991</f>
        <v>36.612000000000002</v>
      </c>
      <c r="G990" s="13">
        <f t="shared" si="162"/>
        <v>24.084</v>
      </c>
      <c r="H990" s="13">
        <f t="shared" si="162"/>
        <v>11.417</v>
      </c>
    </row>
    <row r="991" spans="1:8" ht="48">
      <c r="A991" s="28" t="s">
        <v>211</v>
      </c>
      <c r="B991" s="28" t="s">
        <v>156</v>
      </c>
      <c r="C991" s="15"/>
      <c r="D991" s="28"/>
      <c r="E991" s="17" t="s">
        <v>652</v>
      </c>
      <c r="F991" s="18">
        <f t="shared" si="162"/>
        <v>36.612000000000002</v>
      </c>
      <c r="G991" s="18">
        <f t="shared" si="162"/>
        <v>24.084</v>
      </c>
      <c r="H991" s="18">
        <f t="shared" si="162"/>
        <v>11.417</v>
      </c>
    </row>
    <row r="992" spans="1:8" ht="24">
      <c r="A992" s="8" t="s">
        <v>211</v>
      </c>
      <c r="B992" s="8" t="s">
        <v>156</v>
      </c>
      <c r="C992" s="8" t="s">
        <v>176</v>
      </c>
      <c r="D992" s="8"/>
      <c r="E992" s="6" t="s">
        <v>177</v>
      </c>
      <c r="F992" s="22">
        <f>F993</f>
        <v>36.612000000000002</v>
      </c>
      <c r="G992" s="22">
        <f t="shared" si="162"/>
        <v>24.084</v>
      </c>
      <c r="H992" s="22">
        <f t="shared" si="162"/>
        <v>11.417</v>
      </c>
    </row>
    <row r="993" spans="1:8" ht="48">
      <c r="A993" s="7" t="s">
        <v>211</v>
      </c>
      <c r="B993" s="7" t="s">
        <v>156</v>
      </c>
      <c r="C993" s="8" t="s">
        <v>653</v>
      </c>
      <c r="D993" s="8"/>
      <c r="E993" s="6" t="s">
        <v>654</v>
      </c>
      <c r="F993" s="22">
        <f>F994</f>
        <v>36.612000000000002</v>
      </c>
      <c r="G993" s="22">
        <f t="shared" si="162"/>
        <v>24.084</v>
      </c>
      <c r="H993" s="22">
        <f t="shared" si="162"/>
        <v>11.417</v>
      </c>
    </row>
    <row r="994" spans="1:8" ht="36">
      <c r="A994" s="7" t="s">
        <v>211</v>
      </c>
      <c r="B994" s="7" t="s">
        <v>156</v>
      </c>
      <c r="C994" s="8" t="s">
        <v>655</v>
      </c>
      <c r="D994" s="7"/>
      <c r="E994" s="6" t="s">
        <v>656</v>
      </c>
      <c r="F994" s="22">
        <f>F995</f>
        <v>36.612000000000002</v>
      </c>
      <c r="G994" s="22">
        <f t="shared" si="162"/>
        <v>24.084</v>
      </c>
      <c r="H994" s="22">
        <f t="shared" si="162"/>
        <v>11.417</v>
      </c>
    </row>
    <row r="995" spans="1:8" ht="24">
      <c r="A995" s="7" t="s">
        <v>211</v>
      </c>
      <c r="B995" s="7" t="s">
        <v>156</v>
      </c>
      <c r="C995" s="8" t="s">
        <v>655</v>
      </c>
      <c r="D995" s="7" t="s">
        <v>657</v>
      </c>
      <c r="E995" s="6" t="s">
        <v>658</v>
      </c>
      <c r="F995" s="22">
        <f>F996</f>
        <v>36.612000000000002</v>
      </c>
      <c r="G995" s="22">
        <f t="shared" si="162"/>
        <v>24.084</v>
      </c>
      <c r="H995" s="22">
        <f t="shared" si="162"/>
        <v>11.417</v>
      </c>
    </row>
    <row r="996" spans="1:8" ht="24.75" thickBot="1">
      <c r="A996" s="7" t="s">
        <v>211</v>
      </c>
      <c r="B996" s="7" t="s">
        <v>156</v>
      </c>
      <c r="C996" s="8" t="s">
        <v>655</v>
      </c>
      <c r="D996" s="7">
        <v>730</v>
      </c>
      <c r="E996" s="6" t="s">
        <v>659</v>
      </c>
      <c r="F996" s="22">
        <v>36.612000000000002</v>
      </c>
      <c r="G996" s="22">
        <v>24.084</v>
      </c>
      <c r="H996" s="22">
        <v>11.417</v>
      </c>
    </row>
    <row r="997" spans="1:8" ht="12.75" thickBot="1">
      <c r="A997" s="101"/>
      <c r="B997" s="102"/>
      <c r="C997" s="102"/>
      <c r="D997" s="102"/>
      <c r="E997" s="102" t="s">
        <v>16</v>
      </c>
      <c r="F997" s="103">
        <f>F990+F973+F920+F847+F752+F520+F347+F222+F190+F179+F11</f>
        <v>3859240.7120000008</v>
      </c>
      <c r="G997" s="103">
        <f>G990+G973+G920+G847+G752+G520+G347+G222+G190+G179+G11</f>
        <v>3446735.3729999992</v>
      </c>
      <c r="H997" s="103">
        <f>H990+H973+H920+H847+H752+H520+H347+H222+H190+H179+H11</f>
        <v>3473992.1639999999</v>
      </c>
    </row>
    <row r="998" spans="1:8">
      <c r="F998" s="86"/>
      <c r="G998" s="87"/>
      <c r="H998" s="87"/>
    </row>
    <row r="999" spans="1:8">
      <c r="F999" s="87"/>
      <c r="G999" s="87"/>
      <c r="H999" s="87"/>
    </row>
    <row r="1000" spans="1:8">
      <c r="F1000" s="104"/>
      <c r="G1000" s="104"/>
      <c r="H1000" s="104"/>
    </row>
    <row r="1001" spans="1:8">
      <c r="F1001" s="88"/>
      <c r="G1001" s="88"/>
      <c r="H1001" s="88"/>
    </row>
    <row r="1002" spans="1:8">
      <c r="F1002" s="87"/>
      <c r="G1002" s="87"/>
      <c r="H1002" s="87"/>
    </row>
    <row r="1003" spans="1:8">
      <c r="A1003" s="2"/>
      <c r="B1003" s="2"/>
      <c r="C1003" s="2"/>
      <c r="D1003" s="2"/>
      <c r="E1003" s="2"/>
      <c r="F1003" s="105"/>
      <c r="G1003" s="105"/>
      <c r="H1003" s="105"/>
    </row>
  </sheetData>
  <autoFilter ref="A10:H999">
    <filterColumn colId="0"/>
    <filterColumn colId="1"/>
  </autoFilter>
  <mergeCells count="13">
    <mergeCell ref="E1:H1"/>
    <mergeCell ref="E2:H2"/>
    <mergeCell ref="E3:H3"/>
    <mergeCell ref="E4:H4"/>
    <mergeCell ref="G8:H8"/>
    <mergeCell ref="A6:H6"/>
    <mergeCell ref="A7:A9"/>
    <mergeCell ref="B7:B9"/>
    <mergeCell ref="C7:C9"/>
    <mergeCell ref="D7:D9"/>
    <mergeCell ref="E7:E9"/>
    <mergeCell ref="F7:H7"/>
    <mergeCell ref="F8:F9"/>
  </mergeCells>
  <phoneticPr fontId="22" type="noConversion"/>
  <pageMargins left="0.4" right="0.31" top="0.28999999999999998" bottom="0.3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topLeftCell="A31" workbookViewId="0">
      <selection activeCell="C76" sqref="C76"/>
    </sheetView>
  </sheetViews>
  <sheetFormatPr defaultRowHeight="15"/>
  <cols>
    <col min="1" max="1" width="4.42578125" style="90" customWidth="1"/>
    <col min="2" max="2" width="5.140625" style="90" customWidth="1"/>
    <col min="3" max="3" width="54.42578125" style="90" customWidth="1"/>
    <col min="4" max="4" width="13.42578125" style="90" customWidth="1"/>
    <col min="5" max="5" width="13.5703125" style="90" customWidth="1"/>
    <col min="6" max="6" width="12.140625" style="90" customWidth="1"/>
    <col min="7" max="7" width="12.7109375" style="92" bestFit="1" customWidth="1"/>
    <col min="8" max="8" width="14" style="92" customWidth="1"/>
    <col min="9" max="9" width="15.42578125" style="92" customWidth="1"/>
    <col min="10" max="10" width="12.5703125" style="92" customWidth="1"/>
    <col min="11" max="16384" width="9.140625" style="92"/>
  </cols>
  <sheetData>
    <row r="1" spans="1:9">
      <c r="E1" s="106"/>
      <c r="F1" s="107" t="s">
        <v>27</v>
      </c>
    </row>
    <row r="2" spans="1:9">
      <c r="C2" s="186" t="s">
        <v>141</v>
      </c>
      <c r="D2" s="186"/>
      <c r="E2" s="186"/>
      <c r="F2" s="186"/>
    </row>
    <row r="3" spans="1:9">
      <c r="C3" s="186" t="s">
        <v>142</v>
      </c>
      <c r="D3" s="186"/>
      <c r="E3" s="186"/>
      <c r="F3" s="186"/>
    </row>
    <row r="4" spans="1:9">
      <c r="C4" s="186" t="s">
        <v>123</v>
      </c>
      <c r="D4" s="186"/>
      <c r="E4" s="186"/>
      <c r="F4" s="186"/>
    </row>
    <row r="5" spans="1:9">
      <c r="C5" s="108"/>
      <c r="D5" s="109"/>
      <c r="E5" s="109"/>
      <c r="F5" s="109"/>
    </row>
    <row r="6" spans="1:9">
      <c r="A6" s="110"/>
      <c r="B6" s="110"/>
      <c r="D6" s="110"/>
      <c r="F6" s="107"/>
    </row>
    <row r="7" spans="1:9" ht="40.5" customHeight="1">
      <c r="A7" s="110"/>
      <c r="B7" s="206" t="s">
        <v>89</v>
      </c>
      <c r="C7" s="206"/>
      <c r="D7" s="206"/>
      <c r="E7" s="206"/>
    </row>
    <row r="8" spans="1:9">
      <c r="A8" s="207" t="s">
        <v>145</v>
      </c>
      <c r="B8" s="207" t="s">
        <v>146</v>
      </c>
      <c r="C8" s="212" t="s">
        <v>149</v>
      </c>
      <c r="D8" s="213" t="s">
        <v>150</v>
      </c>
      <c r="E8" s="214"/>
      <c r="F8" s="215"/>
    </row>
    <row r="9" spans="1:9" ht="15" customHeight="1">
      <c r="A9" s="208"/>
      <c r="B9" s="210"/>
      <c r="C9" s="210"/>
      <c r="D9" s="199" t="s">
        <v>152</v>
      </c>
      <c r="E9" s="196" t="s">
        <v>151</v>
      </c>
      <c r="F9" s="198"/>
    </row>
    <row r="10" spans="1:9">
      <c r="A10" s="209"/>
      <c r="B10" s="211"/>
      <c r="C10" s="211"/>
      <c r="D10" s="200"/>
      <c r="E10" s="6" t="s">
        <v>153</v>
      </c>
      <c r="F10" s="6" t="s">
        <v>62</v>
      </c>
      <c r="G10" s="95"/>
      <c r="H10" s="95"/>
      <c r="I10" s="95"/>
    </row>
    <row r="11" spans="1:9">
      <c r="A11" s="111" t="s">
        <v>25</v>
      </c>
      <c r="B11" s="111" t="s">
        <v>26</v>
      </c>
      <c r="C11" s="112">
        <v>3</v>
      </c>
      <c r="D11" s="113">
        <v>4</v>
      </c>
      <c r="E11" s="112">
        <v>5</v>
      </c>
      <c r="F11" s="112">
        <v>6</v>
      </c>
      <c r="G11" s="95"/>
      <c r="H11" s="95"/>
      <c r="I11" s="95"/>
    </row>
    <row r="12" spans="1:9">
      <c r="A12" s="114" t="s">
        <v>156</v>
      </c>
      <c r="B12" s="111"/>
      <c r="C12" s="115" t="s">
        <v>158</v>
      </c>
      <c r="D12" s="116">
        <f>SUM(D13:D19)</f>
        <v>259597.38199999998</v>
      </c>
      <c r="E12" s="116">
        <f>SUM(E13:E19)</f>
        <v>260203.28200000001</v>
      </c>
      <c r="F12" s="116">
        <f>SUM(F13:F19)</f>
        <v>254506.682</v>
      </c>
      <c r="G12" s="95"/>
      <c r="H12" s="117"/>
      <c r="I12" s="95"/>
    </row>
    <row r="13" spans="1:9" ht="27" customHeight="1">
      <c r="A13" s="111" t="s">
        <v>156</v>
      </c>
      <c r="B13" s="111" t="s">
        <v>159</v>
      </c>
      <c r="C13" s="118" t="s">
        <v>160</v>
      </c>
      <c r="D13" s="119">
        <v>3714.2840000000001</v>
      </c>
      <c r="E13" s="119">
        <v>3714.2840000000001</v>
      </c>
      <c r="F13" s="119">
        <v>3714.2840000000001</v>
      </c>
      <c r="G13" s="95"/>
      <c r="H13" s="117"/>
      <c r="I13" s="95"/>
    </row>
    <row r="14" spans="1:9" ht="27" customHeight="1">
      <c r="A14" s="111" t="s">
        <v>156</v>
      </c>
      <c r="B14" s="111" t="s">
        <v>180</v>
      </c>
      <c r="C14" s="118" t="s">
        <v>28</v>
      </c>
      <c r="D14" s="120">
        <v>9338.1749999999993</v>
      </c>
      <c r="E14" s="120">
        <v>9338.1749999999993</v>
      </c>
      <c r="F14" s="120">
        <v>9338.1749999999993</v>
      </c>
      <c r="G14" s="95"/>
      <c r="H14" s="117"/>
      <c r="I14" s="95"/>
    </row>
    <row r="15" spans="1:9" ht="42" customHeight="1">
      <c r="A15" s="121" t="s">
        <v>156</v>
      </c>
      <c r="B15" s="121" t="s">
        <v>187</v>
      </c>
      <c r="C15" s="122" t="s">
        <v>188</v>
      </c>
      <c r="D15" s="120">
        <v>76612.096999999994</v>
      </c>
      <c r="E15" s="120">
        <v>76612.096999999994</v>
      </c>
      <c r="F15" s="120">
        <v>76612.096999999994</v>
      </c>
      <c r="G15" s="95"/>
      <c r="H15" s="117"/>
      <c r="I15" s="95"/>
    </row>
    <row r="16" spans="1:9">
      <c r="A16" s="121" t="s">
        <v>156</v>
      </c>
      <c r="B16" s="121" t="s">
        <v>193</v>
      </c>
      <c r="C16" s="118" t="s">
        <v>194</v>
      </c>
      <c r="D16" s="123">
        <v>15.2</v>
      </c>
      <c r="E16" s="123">
        <v>138.1</v>
      </c>
      <c r="F16" s="123">
        <v>14.8</v>
      </c>
      <c r="G16" s="95"/>
      <c r="H16" s="117"/>
      <c r="I16" s="95"/>
    </row>
    <row r="17" spans="1:9" ht="27" customHeight="1">
      <c r="A17" s="121" t="s">
        <v>156</v>
      </c>
      <c r="B17" s="121" t="s">
        <v>201</v>
      </c>
      <c r="C17" s="118" t="s">
        <v>202</v>
      </c>
      <c r="D17" s="123">
        <v>22085.856</v>
      </c>
      <c r="E17" s="123">
        <v>22085.856</v>
      </c>
      <c r="F17" s="123">
        <v>22085.856</v>
      </c>
      <c r="G17" s="95"/>
      <c r="H17" s="117"/>
      <c r="I17" s="95"/>
    </row>
    <row r="18" spans="1:9">
      <c r="A18" s="111" t="s">
        <v>156</v>
      </c>
      <c r="B18" s="111" t="s">
        <v>138</v>
      </c>
      <c r="C18" s="124" t="s">
        <v>203</v>
      </c>
      <c r="D18" s="123">
        <v>2000</v>
      </c>
      <c r="E18" s="123">
        <v>2000</v>
      </c>
      <c r="F18" s="123">
        <v>2000</v>
      </c>
      <c r="G18" s="95"/>
      <c r="H18" s="117"/>
      <c r="I18" s="95"/>
    </row>
    <row r="19" spans="1:9">
      <c r="A19" s="111" t="s">
        <v>156</v>
      </c>
      <c r="B19" s="111" t="s">
        <v>211</v>
      </c>
      <c r="C19" s="124" t="s">
        <v>212</v>
      </c>
      <c r="D19" s="123">
        <v>145831.76999999999</v>
      </c>
      <c r="E19" s="123">
        <v>146314.76999999999</v>
      </c>
      <c r="F19" s="123">
        <v>140741.47</v>
      </c>
      <c r="G19" s="95"/>
      <c r="H19" s="117"/>
      <c r="I19" s="95"/>
    </row>
    <row r="20" spans="1:9">
      <c r="A20" s="114" t="s">
        <v>159</v>
      </c>
      <c r="B20" s="114" t="s">
        <v>157</v>
      </c>
      <c r="C20" s="125" t="s">
        <v>254</v>
      </c>
      <c r="D20" s="126">
        <f>D21</f>
        <v>3565</v>
      </c>
      <c r="E20" s="126">
        <f>E21</f>
        <v>3904.4</v>
      </c>
      <c r="F20" s="126">
        <f>F21</f>
        <v>4044.9</v>
      </c>
      <c r="G20" s="95"/>
      <c r="H20" s="117"/>
      <c r="I20" s="95"/>
    </row>
    <row r="21" spans="1:9">
      <c r="A21" s="111" t="s">
        <v>159</v>
      </c>
      <c r="B21" s="111" t="s">
        <v>180</v>
      </c>
      <c r="C21" s="127" t="s">
        <v>255</v>
      </c>
      <c r="D21" s="123">
        <v>3565</v>
      </c>
      <c r="E21" s="123">
        <v>3904.4</v>
      </c>
      <c r="F21" s="123">
        <v>4044.9</v>
      </c>
      <c r="G21" s="95"/>
      <c r="H21" s="117"/>
      <c r="I21" s="95"/>
    </row>
    <row r="22" spans="1:9" ht="18" customHeight="1">
      <c r="A22" s="128" t="s">
        <v>180</v>
      </c>
      <c r="B22" s="128" t="s">
        <v>157</v>
      </c>
      <c r="C22" s="129" t="s">
        <v>258</v>
      </c>
      <c r="D22" s="130">
        <f>D24+D23</f>
        <v>19215.606</v>
      </c>
      <c r="E22" s="130">
        <f>E24+E23</f>
        <v>19250.667000000001</v>
      </c>
      <c r="F22" s="130">
        <f>F24+F23</f>
        <v>19250.667000000001</v>
      </c>
      <c r="G22" s="95"/>
      <c r="H22" s="117"/>
      <c r="I22" s="95"/>
    </row>
    <row r="23" spans="1:9">
      <c r="A23" s="111" t="s">
        <v>180</v>
      </c>
      <c r="B23" s="111" t="s">
        <v>187</v>
      </c>
      <c r="C23" s="118" t="s">
        <v>259</v>
      </c>
      <c r="D23" s="119">
        <v>3028.8</v>
      </c>
      <c r="E23" s="119">
        <v>3028.8</v>
      </c>
      <c r="F23" s="119">
        <v>3028.8</v>
      </c>
      <c r="G23" s="95"/>
      <c r="H23" s="117"/>
      <c r="I23" s="95"/>
    </row>
    <row r="24" spans="1:9" ht="27.75" customHeight="1">
      <c r="A24" s="111" t="s">
        <v>180</v>
      </c>
      <c r="B24" s="111" t="s">
        <v>137</v>
      </c>
      <c r="C24" s="118" t="s">
        <v>262</v>
      </c>
      <c r="D24" s="119">
        <v>16186.806</v>
      </c>
      <c r="E24" s="119">
        <v>16221.867</v>
      </c>
      <c r="F24" s="119">
        <v>16221.867</v>
      </c>
      <c r="G24" s="95"/>
      <c r="H24" s="117"/>
      <c r="I24" s="95"/>
    </row>
    <row r="25" spans="1:9" s="90" customFormat="1">
      <c r="A25" s="114" t="s">
        <v>187</v>
      </c>
      <c r="B25" s="114" t="s">
        <v>157</v>
      </c>
      <c r="C25" s="115" t="s">
        <v>281</v>
      </c>
      <c r="D25" s="130">
        <f>SUM(D26:D29)</f>
        <v>387932.91500000004</v>
      </c>
      <c r="E25" s="130">
        <f>SUM(E26:E29)</f>
        <v>331875.43599999999</v>
      </c>
      <c r="F25" s="130">
        <f>SUM(F26:F29)</f>
        <v>339446.81200000003</v>
      </c>
      <c r="G25" s="95"/>
      <c r="H25" s="117"/>
    </row>
    <row r="26" spans="1:9" s="90" customFormat="1">
      <c r="A26" s="113" t="s">
        <v>187</v>
      </c>
      <c r="B26" s="111" t="s">
        <v>193</v>
      </c>
      <c r="C26" s="118" t="s">
        <v>636</v>
      </c>
      <c r="D26" s="119">
        <v>500</v>
      </c>
      <c r="E26" s="119">
        <v>2000</v>
      </c>
      <c r="F26" s="119">
        <v>2000</v>
      </c>
      <c r="G26" s="95"/>
      <c r="H26" s="117"/>
    </row>
    <row r="27" spans="1:9">
      <c r="A27" s="111" t="s">
        <v>187</v>
      </c>
      <c r="B27" s="111" t="s">
        <v>282</v>
      </c>
      <c r="C27" s="124" t="s">
        <v>283</v>
      </c>
      <c r="D27" s="123">
        <v>5779.9610000000002</v>
      </c>
      <c r="E27" s="123">
        <v>5822.5609999999997</v>
      </c>
      <c r="F27" s="119">
        <v>5755.2610000000004</v>
      </c>
      <c r="G27" s="95"/>
      <c r="H27" s="117"/>
      <c r="I27" s="95"/>
    </row>
    <row r="28" spans="1:9">
      <c r="A28" s="111" t="s">
        <v>187</v>
      </c>
      <c r="B28" s="111" t="s">
        <v>297</v>
      </c>
      <c r="C28" s="124" t="s">
        <v>298</v>
      </c>
      <c r="D28" s="123">
        <v>378583.14500000002</v>
      </c>
      <c r="E28" s="123">
        <v>276549.10600000003</v>
      </c>
      <c r="F28" s="123">
        <v>284187.78200000001</v>
      </c>
      <c r="G28" s="95"/>
      <c r="H28" s="117"/>
      <c r="I28" s="95"/>
    </row>
    <row r="29" spans="1:9">
      <c r="A29" s="111" t="s">
        <v>187</v>
      </c>
      <c r="B29" s="111" t="s">
        <v>139</v>
      </c>
      <c r="C29" s="124" t="s">
        <v>323</v>
      </c>
      <c r="D29" s="123">
        <v>3069.8090000000002</v>
      </c>
      <c r="E29" s="123">
        <v>47503.769</v>
      </c>
      <c r="F29" s="123">
        <v>47503.769</v>
      </c>
      <c r="G29" s="95"/>
      <c r="H29" s="117"/>
      <c r="I29" s="95"/>
    </row>
    <row r="30" spans="1:9">
      <c r="A30" s="114" t="s">
        <v>193</v>
      </c>
      <c r="B30" s="114" t="s">
        <v>157</v>
      </c>
      <c r="C30" s="131" t="s">
        <v>354</v>
      </c>
      <c r="D30" s="130">
        <f>D31+D32+D33+D34</f>
        <v>800147.81599999999</v>
      </c>
      <c r="E30" s="130">
        <f>E31+E32+E33+E34</f>
        <v>549904.5149999999</v>
      </c>
      <c r="F30" s="130">
        <f>F31+F32+F33+F34</f>
        <v>519100.25300000003</v>
      </c>
      <c r="G30" s="95"/>
      <c r="H30" s="117"/>
      <c r="I30" s="95"/>
    </row>
    <row r="31" spans="1:9">
      <c r="A31" s="111" t="s">
        <v>193</v>
      </c>
      <c r="B31" s="111" t="s">
        <v>156</v>
      </c>
      <c r="C31" s="118" t="s">
        <v>355</v>
      </c>
      <c r="D31" s="119">
        <v>13733.691999999999</v>
      </c>
      <c r="E31" s="119">
        <v>10202.916999999999</v>
      </c>
      <c r="F31" s="119">
        <v>10202.916999999999</v>
      </c>
      <c r="G31" s="95"/>
      <c r="H31" s="117"/>
      <c r="I31" s="95"/>
    </row>
    <row r="32" spans="1:9">
      <c r="A32" s="111" t="s">
        <v>193</v>
      </c>
      <c r="B32" s="111" t="s">
        <v>159</v>
      </c>
      <c r="C32" s="118" t="s">
        <v>366</v>
      </c>
      <c r="D32" s="123">
        <v>452824.42300000001</v>
      </c>
      <c r="E32" s="123">
        <v>220591.91699999999</v>
      </c>
      <c r="F32" s="123">
        <v>207769.88699999999</v>
      </c>
      <c r="G32" s="95"/>
      <c r="H32" s="117"/>
      <c r="I32" s="95"/>
    </row>
    <row r="33" spans="1:10">
      <c r="A33" s="111" t="s">
        <v>193</v>
      </c>
      <c r="B33" s="111" t="s">
        <v>180</v>
      </c>
      <c r="C33" s="118" t="s">
        <v>396</v>
      </c>
      <c r="D33" s="123">
        <v>304598.946</v>
      </c>
      <c r="E33" s="123">
        <v>290118.92599999998</v>
      </c>
      <c r="F33" s="123">
        <v>272136.69400000002</v>
      </c>
      <c r="G33" s="95"/>
      <c r="H33" s="117"/>
      <c r="I33" s="95"/>
    </row>
    <row r="34" spans="1:10">
      <c r="A34" s="111" t="s">
        <v>193</v>
      </c>
      <c r="B34" s="111" t="s">
        <v>193</v>
      </c>
      <c r="C34" s="132" t="s">
        <v>441</v>
      </c>
      <c r="D34" s="123">
        <v>28990.755000000001</v>
      </c>
      <c r="E34" s="123">
        <v>28990.755000000001</v>
      </c>
      <c r="F34" s="123">
        <v>28990.755000000001</v>
      </c>
      <c r="G34" s="95"/>
      <c r="H34" s="117"/>
      <c r="I34" s="95"/>
    </row>
    <row r="35" spans="1:10">
      <c r="A35" s="133" t="s">
        <v>447</v>
      </c>
      <c r="B35" s="133" t="s">
        <v>157</v>
      </c>
      <c r="C35" s="115" t="s">
        <v>448</v>
      </c>
      <c r="D35" s="130">
        <f>D36+D37+D40+D41+D39+D38</f>
        <v>1987073.2120000003</v>
      </c>
      <c r="E35" s="130">
        <f>E36+E37+E40+E41+E39+E38</f>
        <v>1880596.851</v>
      </c>
      <c r="F35" s="130">
        <f>F36+F37+F40+F41+F39+F38</f>
        <v>1931758.0730000001</v>
      </c>
      <c r="G35" s="134"/>
      <c r="H35" s="134"/>
      <c r="I35" s="134"/>
    </row>
    <row r="36" spans="1:10">
      <c r="A36" s="111" t="s">
        <v>447</v>
      </c>
      <c r="B36" s="111" t="s">
        <v>156</v>
      </c>
      <c r="C36" s="124" t="s">
        <v>661</v>
      </c>
      <c r="D36" s="123">
        <v>740468.29099999997</v>
      </c>
      <c r="E36" s="123">
        <v>707650.21900000004</v>
      </c>
      <c r="F36" s="123">
        <v>731375.41899999999</v>
      </c>
      <c r="G36" s="95"/>
      <c r="H36" s="117"/>
      <c r="I36" s="95"/>
    </row>
    <row r="37" spans="1:10">
      <c r="A37" s="111" t="s">
        <v>447</v>
      </c>
      <c r="B37" s="111" t="s">
        <v>159</v>
      </c>
      <c r="C37" s="124" t="s">
        <v>449</v>
      </c>
      <c r="D37" s="123">
        <v>998128.59900000005</v>
      </c>
      <c r="E37" s="123">
        <v>920191.21799999999</v>
      </c>
      <c r="F37" s="119">
        <v>941619.04</v>
      </c>
      <c r="G37" s="95"/>
      <c r="H37" s="117"/>
      <c r="I37" s="95"/>
    </row>
    <row r="38" spans="1:10">
      <c r="A38" s="111" t="s">
        <v>447</v>
      </c>
      <c r="B38" s="111" t="s">
        <v>180</v>
      </c>
      <c r="C38" s="124" t="s">
        <v>724</v>
      </c>
      <c r="D38" s="123">
        <v>195652.22500000001</v>
      </c>
      <c r="E38" s="123">
        <v>200392.75</v>
      </c>
      <c r="F38" s="119">
        <v>206392.75</v>
      </c>
      <c r="G38" s="95"/>
      <c r="H38" s="117"/>
      <c r="I38" s="95"/>
    </row>
    <row r="39" spans="1:10" ht="22.5" customHeight="1">
      <c r="A39" s="111" t="s">
        <v>447</v>
      </c>
      <c r="B39" s="111" t="s">
        <v>193</v>
      </c>
      <c r="C39" s="118" t="s">
        <v>479</v>
      </c>
      <c r="D39" s="123">
        <v>584.74199999999996</v>
      </c>
      <c r="E39" s="123">
        <v>584.74199999999996</v>
      </c>
      <c r="F39" s="123">
        <v>584.74199999999996</v>
      </c>
      <c r="G39" s="95"/>
      <c r="H39" s="117"/>
      <c r="I39" s="134"/>
      <c r="J39" s="96"/>
    </row>
    <row r="40" spans="1:10">
      <c r="A40" s="111" t="s">
        <v>447</v>
      </c>
      <c r="B40" s="111" t="s">
        <v>447</v>
      </c>
      <c r="C40" s="124" t="s">
        <v>742</v>
      </c>
      <c r="D40" s="123">
        <v>13375.744000000001</v>
      </c>
      <c r="E40" s="123">
        <v>12906.511</v>
      </c>
      <c r="F40" s="123">
        <v>12906.511</v>
      </c>
      <c r="G40" s="95"/>
      <c r="H40" s="117"/>
      <c r="I40" s="95"/>
    </row>
    <row r="41" spans="1:10">
      <c r="A41" s="111" t="s">
        <v>447</v>
      </c>
      <c r="B41" s="111" t="s">
        <v>297</v>
      </c>
      <c r="C41" s="124" t="s">
        <v>487</v>
      </c>
      <c r="D41" s="123">
        <v>38863.610999999997</v>
      </c>
      <c r="E41" s="123">
        <v>38871.411</v>
      </c>
      <c r="F41" s="123">
        <v>38879.610999999997</v>
      </c>
      <c r="G41" s="95"/>
      <c r="H41" s="117"/>
      <c r="I41" s="95"/>
    </row>
    <row r="42" spans="1:10">
      <c r="A42" s="133" t="s">
        <v>282</v>
      </c>
      <c r="B42" s="133" t="s">
        <v>157</v>
      </c>
      <c r="C42" s="115" t="s">
        <v>29</v>
      </c>
      <c r="D42" s="130">
        <f>D43+D44</f>
        <v>300037.39099999995</v>
      </c>
      <c r="E42" s="130">
        <f>E43+E44</f>
        <v>293909.74899999995</v>
      </c>
      <c r="F42" s="130">
        <f>F43+F44</f>
        <v>305995.93599999999</v>
      </c>
      <c r="G42" s="95"/>
      <c r="H42" s="117"/>
      <c r="I42" s="95"/>
    </row>
    <row r="43" spans="1:10">
      <c r="A43" s="111" t="s">
        <v>282</v>
      </c>
      <c r="B43" s="111" t="s">
        <v>156</v>
      </c>
      <c r="C43" s="124" t="s">
        <v>491</v>
      </c>
      <c r="D43" s="123">
        <v>289147.54599999997</v>
      </c>
      <c r="E43" s="123">
        <v>283019.90399999998</v>
      </c>
      <c r="F43" s="123">
        <v>295106.09100000001</v>
      </c>
      <c r="G43" s="95"/>
      <c r="H43" s="117"/>
      <c r="I43" s="95"/>
    </row>
    <row r="44" spans="1:10">
      <c r="A44" s="111" t="s">
        <v>282</v>
      </c>
      <c r="B44" s="111" t="s">
        <v>187</v>
      </c>
      <c r="C44" s="118" t="s">
        <v>531</v>
      </c>
      <c r="D44" s="123">
        <v>10889.844999999999</v>
      </c>
      <c r="E44" s="123">
        <v>10889.844999999999</v>
      </c>
      <c r="F44" s="123">
        <v>10889.844999999999</v>
      </c>
      <c r="G44" s="95"/>
      <c r="H44" s="117"/>
      <c r="I44" s="95"/>
    </row>
    <row r="45" spans="1:10">
      <c r="A45" s="114">
        <v>10</v>
      </c>
      <c r="B45" s="114" t="s">
        <v>157</v>
      </c>
      <c r="C45" s="115" t="s">
        <v>535</v>
      </c>
      <c r="D45" s="130">
        <f>SUM(D46:D48)+D49</f>
        <v>49210.273999999998</v>
      </c>
      <c r="E45" s="130">
        <f>SUM(E46:E48)+E49</f>
        <v>53860.767</v>
      </c>
      <c r="F45" s="130">
        <f>SUM(F46:F48)+F49</f>
        <v>46171.802000000003</v>
      </c>
      <c r="G45" s="95"/>
      <c r="H45" s="117"/>
      <c r="I45" s="95"/>
    </row>
    <row r="46" spans="1:10">
      <c r="A46" s="111">
        <v>10</v>
      </c>
      <c r="B46" s="111" t="s">
        <v>156</v>
      </c>
      <c r="C46" s="124" t="s">
        <v>536</v>
      </c>
      <c r="D46" s="123">
        <v>3458.808</v>
      </c>
      <c r="E46" s="123">
        <v>3458.808</v>
      </c>
      <c r="F46" s="123">
        <v>3458.808</v>
      </c>
      <c r="G46" s="95"/>
      <c r="H46" s="117"/>
      <c r="I46" s="95"/>
    </row>
    <row r="47" spans="1:10">
      <c r="A47" s="111">
        <v>10</v>
      </c>
      <c r="B47" s="111" t="s">
        <v>180</v>
      </c>
      <c r="C47" s="124" t="s">
        <v>541</v>
      </c>
      <c r="D47" s="123">
        <v>12158</v>
      </c>
      <c r="E47" s="123">
        <v>12158</v>
      </c>
      <c r="F47" s="123">
        <v>12158</v>
      </c>
      <c r="G47" s="95"/>
      <c r="H47" s="117"/>
      <c r="I47" s="95"/>
    </row>
    <row r="48" spans="1:10">
      <c r="A48" s="111" t="s">
        <v>137</v>
      </c>
      <c r="B48" s="111" t="s">
        <v>187</v>
      </c>
      <c r="C48" s="124" t="s">
        <v>552</v>
      </c>
      <c r="D48" s="119">
        <v>32636.574000000001</v>
      </c>
      <c r="E48" s="123">
        <v>37287.067000000003</v>
      </c>
      <c r="F48" s="123">
        <v>29598.101999999999</v>
      </c>
      <c r="G48" s="95"/>
      <c r="H48" s="134"/>
      <c r="I48" s="134"/>
      <c r="J48" s="134"/>
    </row>
    <row r="49" spans="1:9">
      <c r="A49" s="111" t="s">
        <v>137</v>
      </c>
      <c r="B49" s="111" t="s">
        <v>201</v>
      </c>
      <c r="C49" s="118" t="s">
        <v>566</v>
      </c>
      <c r="D49" s="123">
        <v>956.89200000000005</v>
      </c>
      <c r="E49" s="123">
        <v>956.89200000000005</v>
      </c>
      <c r="F49" s="123">
        <v>956.89200000000005</v>
      </c>
      <c r="G49" s="95"/>
      <c r="H49" s="117"/>
      <c r="I49" s="95"/>
    </row>
    <row r="50" spans="1:9">
      <c r="A50" s="114" t="s">
        <v>138</v>
      </c>
      <c r="B50" s="114" t="s">
        <v>157</v>
      </c>
      <c r="C50" s="115" t="s">
        <v>577</v>
      </c>
      <c r="D50" s="130">
        <f>D52+D53+D51</f>
        <v>47507.234000000004</v>
      </c>
      <c r="E50" s="130">
        <f>E52+E53+E51</f>
        <v>49291.552000000003</v>
      </c>
      <c r="F50" s="130">
        <f>F52+F53+F51</f>
        <v>49791.552000000003</v>
      </c>
      <c r="G50" s="95"/>
      <c r="H50" s="117"/>
      <c r="I50" s="95"/>
    </row>
    <row r="51" spans="1:9">
      <c r="A51" s="111" t="s">
        <v>138</v>
      </c>
      <c r="B51" s="111" t="s">
        <v>156</v>
      </c>
      <c r="C51" s="124" t="s">
        <v>30</v>
      </c>
      <c r="D51" s="119">
        <v>3256.319</v>
      </c>
      <c r="E51" s="119">
        <v>3256.319</v>
      </c>
      <c r="F51" s="119">
        <v>3256.319</v>
      </c>
      <c r="G51" s="95"/>
      <c r="H51" s="117"/>
      <c r="I51" s="95"/>
    </row>
    <row r="52" spans="1:9">
      <c r="A52" s="111" t="s">
        <v>138</v>
      </c>
      <c r="B52" s="111" t="s">
        <v>159</v>
      </c>
      <c r="C52" s="124" t="s">
        <v>587</v>
      </c>
      <c r="D52" s="119">
        <v>31036.415000000001</v>
      </c>
      <c r="E52" s="123">
        <v>33036.415000000001</v>
      </c>
      <c r="F52" s="123">
        <v>33536.415000000001</v>
      </c>
      <c r="G52" s="95"/>
      <c r="H52" s="117"/>
      <c r="I52" s="95"/>
    </row>
    <row r="53" spans="1:9">
      <c r="A53" s="111" t="s">
        <v>138</v>
      </c>
      <c r="B53" s="111" t="s">
        <v>180</v>
      </c>
      <c r="C53" s="124" t="s">
        <v>601</v>
      </c>
      <c r="D53" s="123">
        <v>13214.5</v>
      </c>
      <c r="E53" s="123">
        <v>12998.817999999999</v>
      </c>
      <c r="F53" s="123">
        <v>12998.817999999999</v>
      </c>
      <c r="G53" s="95"/>
      <c r="H53" s="117"/>
      <c r="I53" s="95"/>
    </row>
    <row r="54" spans="1:9">
      <c r="A54" s="114" t="s">
        <v>139</v>
      </c>
      <c r="B54" s="114" t="s">
        <v>157</v>
      </c>
      <c r="C54" s="115" t="s">
        <v>606</v>
      </c>
      <c r="D54" s="126">
        <f>D55</f>
        <v>4917.2700000000004</v>
      </c>
      <c r="E54" s="126">
        <f>E55</f>
        <v>3914.07</v>
      </c>
      <c r="F54" s="126">
        <f>F55</f>
        <v>3914.07</v>
      </c>
      <c r="G54" s="95"/>
      <c r="H54" s="117"/>
      <c r="I54" s="95"/>
    </row>
    <row r="55" spans="1:9">
      <c r="A55" s="111" t="s">
        <v>139</v>
      </c>
      <c r="B55" s="111" t="s">
        <v>187</v>
      </c>
      <c r="C55" s="124" t="s">
        <v>607</v>
      </c>
      <c r="D55" s="123">
        <v>4917.2700000000004</v>
      </c>
      <c r="E55" s="123">
        <v>3914.07</v>
      </c>
      <c r="F55" s="123">
        <v>3914.07</v>
      </c>
      <c r="G55" s="95"/>
      <c r="H55" s="117"/>
      <c r="I55" s="95"/>
    </row>
    <row r="56" spans="1:9" ht="12.75" customHeight="1">
      <c r="A56" s="91" t="s">
        <v>211</v>
      </c>
      <c r="B56" s="91" t="s">
        <v>157</v>
      </c>
      <c r="C56" s="135" t="s">
        <v>651</v>
      </c>
      <c r="D56" s="116">
        <f>D57</f>
        <v>36.612000000000002</v>
      </c>
      <c r="E56" s="116">
        <f>E57</f>
        <v>24.084</v>
      </c>
      <c r="F56" s="116">
        <f>F57</f>
        <v>11.417</v>
      </c>
      <c r="G56" s="95"/>
      <c r="H56" s="117"/>
      <c r="I56" s="95"/>
    </row>
    <row r="57" spans="1:9" ht="24.75" customHeight="1" thickBot="1">
      <c r="A57" s="113" t="s">
        <v>211</v>
      </c>
      <c r="B57" s="113" t="s">
        <v>156</v>
      </c>
      <c r="C57" s="118" t="s">
        <v>652</v>
      </c>
      <c r="D57" s="136">
        <v>36.612000000000002</v>
      </c>
      <c r="E57" s="136">
        <v>24.084</v>
      </c>
      <c r="F57" s="136">
        <v>11.417</v>
      </c>
      <c r="G57" s="95"/>
      <c r="H57" s="117"/>
      <c r="I57" s="95"/>
    </row>
    <row r="58" spans="1:9" ht="15" customHeight="1" thickBot="1">
      <c r="A58" s="137"/>
      <c r="B58" s="138"/>
      <c r="C58" s="139" t="s">
        <v>31</v>
      </c>
      <c r="D58" s="140">
        <f>D12+D22+D25+D30+D35+D42+D45+D50+D54+D56+D20</f>
        <v>3859240.7120000008</v>
      </c>
      <c r="E58" s="140">
        <f>E12+E22+E25+E30+E35+E42+E45+E50+E54+E56+E20</f>
        <v>3446735.3729999997</v>
      </c>
      <c r="F58" s="140">
        <f>F12+F22+F25+F30+F35+F42+F45+F50+F54+F56+F20</f>
        <v>3473992.1640000003</v>
      </c>
      <c r="G58" s="141"/>
      <c r="H58" s="141"/>
      <c r="I58" s="95"/>
    </row>
    <row r="59" spans="1:9" hidden="1">
      <c r="D59" s="86">
        <v>3875613.6120000002</v>
      </c>
      <c r="E59" s="87">
        <v>3468020.1120000002</v>
      </c>
      <c r="F59" s="87">
        <v>3494731.1469999999</v>
      </c>
      <c r="G59" s="95"/>
      <c r="H59" s="95"/>
      <c r="I59" s="95"/>
    </row>
    <row r="60" spans="1:9" ht="12.75" customHeight="1">
      <c r="D60" s="143"/>
      <c r="E60" s="143"/>
      <c r="F60" s="143"/>
      <c r="G60" s="95"/>
      <c r="H60" s="95"/>
      <c r="I60" s="95"/>
    </row>
    <row r="61" spans="1:9">
      <c r="C61" s="159"/>
      <c r="D61" s="144"/>
      <c r="E61" s="144"/>
      <c r="F61" s="144"/>
      <c r="G61" s="95"/>
      <c r="H61" s="95"/>
      <c r="I61" s="95"/>
    </row>
    <row r="62" spans="1:9">
      <c r="C62" s="159"/>
      <c r="D62" s="86"/>
      <c r="E62" s="87"/>
      <c r="F62" s="87"/>
      <c r="G62" s="95"/>
      <c r="H62" s="95"/>
      <c r="I62" s="95"/>
    </row>
    <row r="63" spans="1:9">
      <c r="D63" s="87"/>
      <c r="E63" s="87"/>
      <c r="F63" s="87"/>
    </row>
  </sheetData>
  <mergeCells count="10">
    <mergeCell ref="C2:F2"/>
    <mergeCell ref="C3:F3"/>
    <mergeCell ref="C4:F4"/>
    <mergeCell ref="B7:E7"/>
    <mergeCell ref="A8:A10"/>
    <mergeCell ref="B8:B10"/>
    <mergeCell ref="C8:C10"/>
    <mergeCell ref="D8:F8"/>
    <mergeCell ref="D9:D10"/>
    <mergeCell ref="E9:F9"/>
  </mergeCells>
  <phoneticPr fontId="22" type="noConversion"/>
  <pageMargins left="0.27559055118110237" right="0.19685039370078741" top="0.31496062992125984" bottom="0.15748031496062992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61"/>
  <sheetViews>
    <sheetView topLeftCell="A25" workbookViewId="0">
      <selection activeCell="C11" sqref="C11"/>
    </sheetView>
  </sheetViews>
  <sheetFormatPr defaultColWidth="8.85546875" defaultRowHeight="12"/>
  <cols>
    <col min="1" max="1" width="10.85546875" style="94" customWidth="1"/>
    <col min="2" max="2" width="6.140625" style="94" customWidth="1"/>
    <col min="3" max="3" width="38.7109375" style="94" customWidth="1"/>
    <col min="4" max="4" width="13.85546875" style="94" customWidth="1"/>
    <col min="5" max="5" width="13.7109375" style="145" customWidth="1"/>
    <col min="6" max="6" width="14.5703125" style="145" customWidth="1"/>
    <col min="7" max="7" width="8.85546875" style="145" customWidth="1"/>
    <col min="8" max="16384" width="8.85546875" style="145"/>
  </cols>
  <sheetData>
    <row r="1" spans="1:7" ht="15">
      <c r="F1" s="107" t="s">
        <v>32</v>
      </c>
    </row>
    <row r="2" spans="1:7" ht="12.75">
      <c r="C2" s="186" t="s">
        <v>141</v>
      </c>
      <c r="D2" s="186"/>
      <c r="E2" s="186"/>
      <c r="F2" s="186"/>
    </row>
    <row r="3" spans="1:7" ht="12.75">
      <c r="C3" s="186" t="s">
        <v>142</v>
      </c>
      <c r="D3" s="186"/>
      <c r="E3" s="186"/>
      <c r="F3" s="186"/>
    </row>
    <row r="4" spans="1:7" ht="12.75">
      <c r="C4" s="186" t="s">
        <v>123</v>
      </c>
      <c r="D4" s="186"/>
      <c r="E4" s="186"/>
      <c r="F4" s="186"/>
    </row>
    <row r="5" spans="1:7" ht="15">
      <c r="C5" s="108"/>
      <c r="D5" s="109"/>
      <c r="E5" s="109"/>
      <c r="F5" s="109"/>
    </row>
    <row r="6" spans="1:7">
      <c r="C6" s="93"/>
      <c r="E6" s="93"/>
      <c r="F6" s="93"/>
      <c r="G6" s="146"/>
    </row>
    <row r="7" spans="1:7" ht="46.5" customHeight="1">
      <c r="A7" s="216" t="s">
        <v>90</v>
      </c>
      <c r="B7" s="217"/>
      <c r="C7" s="217"/>
      <c r="D7" s="217"/>
      <c r="E7" s="217"/>
      <c r="F7" s="217"/>
    </row>
    <row r="8" spans="1:7" ht="20.25" customHeight="1">
      <c r="A8" s="218" t="s">
        <v>147</v>
      </c>
      <c r="B8" s="207" t="s">
        <v>33</v>
      </c>
      <c r="C8" s="207" t="s">
        <v>149</v>
      </c>
      <c r="D8" s="213" t="s">
        <v>150</v>
      </c>
      <c r="E8" s="214"/>
      <c r="F8" s="215"/>
    </row>
    <row r="9" spans="1:7" ht="14.25" customHeight="1">
      <c r="A9" s="210"/>
      <c r="B9" s="210"/>
      <c r="C9" s="210"/>
      <c r="D9" s="199" t="s">
        <v>152</v>
      </c>
      <c r="E9" s="196" t="s">
        <v>151</v>
      </c>
      <c r="F9" s="198"/>
    </row>
    <row r="10" spans="1:7" ht="12" customHeight="1">
      <c r="A10" s="211"/>
      <c r="B10" s="211"/>
      <c r="C10" s="211"/>
      <c r="D10" s="200"/>
      <c r="E10" s="6" t="s">
        <v>153</v>
      </c>
      <c r="F10" s="6" t="s">
        <v>62</v>
      </c>
    </row>
    <row r="11" spans="1:7">
      <c r="A11" s="111" t="s">
        <v>25</v>
      </c>
      <c r="B11" s="111" t="s">
        <v>26</v>
      </c>
      <c r="C11" s="113">
        <v>3</v>
      </c>
      <c r="D11" s="113">
        <v>4</v>
      </c>
      <c r="E11" s="147">
        <v>5</v>
      </c>
      <c r="F11" s="147">
        <v>6</v>
      </c>
    </row>
    <row r="12" spans="1:7">
      <c r="A12" s="111"/>
      <c r="B12" s="111"/>
      <c r="C12" s="91" t="s">
        <v>34</v>
      </c>
      <c r="D12" s="148">
        <f>D13+D17+D19+D21+D24+D27+D29+D32+D35+D37+D40+D42</f>
        <v>3838365.9250000003</v>
      </c>
      <c r="E12" s="148">
        <f>E13+E17+E19+E21+E24+E27+E29+E32+E35+E37+E40+E42</f>
        <v>3425873.1140000001</v>
      </c>
      <c r="F12" s="148">
        <f>F13+F17+F19+F21+F24+F27+F29+F32+F35+F37+F40+F42</f>
        <v>3453142.5719999997</v>
      </c>
    </row>
    <row r="13" spans="1:7" ht="36">
      <c r="A13" s="15" t="s">
        <v>450</v>
      </c>
      <c r="B13" s="28"/>
      <c r="C13" s="17" t="s">
        <v>451</v>
      </c>
      <c r="D13" s="18">
        <f>D14+D15+D16</f>
        <v>1974052.4429999997</v>
      </c>
      <c r="E13" s="18">
        <f>E14+E15+E16</f>
        <v>1868037.5149999999</v>
      </c>
      <c r="F13" s="18">
        <f>F14+F15+F16</f>
        <v>1917190.5369999998</v>
      </c>
    </row>
    <row r="14" spans="1:7" ht="24">
      <c r="A14" s="8" t="s">
        <v>450</v>
      </c>
      <c r="B14" s="7">
        <v>675</v>
      </c>
      <c r="C14" s="6" t="s">
        <v>35</v>
      </c>
      <c r="D14" s="22">
        <v>1948038.8189999999</v>
      </c>
      <c r="E14" s="22">
        <v>1842023.8910000001</v>
      </c>
      <c r="F14" s="22">
        <v>1891176.9129999999</v>
      </c>
    </row>
    <row r="15" spans="1:7" ht="24">
      <c r="A15" s="8" t="s">
        <v>450</v>
      </c>
      <c r="B15" s="7">
        <v>601</v>
      </c>
      <c r="C15" s="6" t="s">
        <v>155</v>
      </c>
      <c r="D15" s="22">
        <v>2408.9639999999999</v>
      </c>
      <c r="E15" s="22">
        <v>2408.9639999999999</v>
      </c>
      <c r="F15" s="22">
        <v>2408.9639999999999</v>
      </c>
    </row>
    <row r="16" spans="1:7" ht="24">
      <c r="A16" s="8" t="s">
        <v>450</v>
      </c>
      <c r="B16" s="7">
        <v>744</v>
      </c>
      <c r="C16" s="6" t="s">
        <v>13</v>
      </c>
      <c r="D16" s="22">
        <v>23604.66</v>
      </c>
      <c r="E16" s="22">
        <v>23604.66</v>
      </c>
      <c r="F16" s="22">
        <v>23604.66</v>
      </c>
    </row>
    <row r="17" spans="1:6" ht="36">
      <c r="A17" s="45" t="s">
        <v>468</v>
      </c>
      <c r="B17" s="28"/>
      <c r="C17" s="17" t="s">
        <v>36</v>
      </c>
      <c r="D17" s="18">
        <f>D18</f>
        <v>335048.641</v>
      </c>
      <c r="E17" s="18">
        <f>E18</f>
        <v>328920.99900000001</v>
      </c>
      <c r="F17" s="18">
        <f>F18</f>
        <v>343007.18599999999</v>
      </c>
    </row>
    <row r="18" spans="1:6" ht="24">
      <c r="A18" s="8" t="s">
        <v>468</v>
      </c>
      <c r="B18" s="7">
        <v>744</v>
      </c>
      <c r="C18" s="6" t="s">
        <v>13</v>
      </c>
      <c r="D18" s="22">
        <v>335048.641</v>
      </c>
      <c r="E18" s="22">
        <v>328920.99900000001</v>
      </c>
      <c r="F18" s="22">
        <v>343007.18599999999</v>
      </c>
    </row>
    <row r="19" spans="1:6" ht="48">
      <c r="A19" s="15" t="s">
        <v>284</v>
      </c>
      <c r="B19" s="149"/>
      <c r="C19" s="150" t="s">
        <v>285</v>
      </c>
      <c r="D19" s="18">
        <f>D20</f>
        <v>384363.10600000003</v>
      </c>
      <c r="E19" s="18">
        <f>E20</f>
        <v>282371.66700000002</v>
      </c>
      <c r="F19" s="18">
        <f>F20</f>
        <v>289943.04300000001</v>
      </c>
    </row>
    <row r="20" spans="1:6" ht="24">
      <c r="A20" s="8" t="s">
        <v>284</v>
      </c>
      <c r="B20" s="7">
        <v>743</v>
      </c>
      <c r="C20" s="6" t="s">
        <v>12</v>
      </c>
      <c r="D20" s="22">
        <v>384363.10600000003</v>
      </c>
      <c r="E20" s="22">
        <v>282371.66700000002</v>
      </c>
      <c r="F20" s="22">
        <v>289943.04300000001</v>
      </c>
    </row>
    <row r="21" spans="1:6" ht="36">
      <c r="A21" s="15" t="s">
        <v>579</v>
      </c>
      <c r="B21" s="149"/>
      <c r="C21" s="150" t="s">
        <v>580</v>
      </c>
      <c r="D21" s="18">
        <f>D22+D23</f>
        <v>38168.888999999996</v>
      </c>
      <c r="E21" s="18">
        <f>E22+E23</f>
        <v>39953.207000000002</v>
      </c>
      <c r="F21" s="18">
        <f>F22+F23</f>
        <v>40453.207000000002</v>
      </c>
    </row>
    <row r="22" spans="1:6" ht="24">
      <c r="A22" s="8" t="s">
        <v>579</v>
      </c>
      <c r="B22" s="38" t="s">
        <v>37</v>
      </c>
      <c r="C22" s="6" t="s">
        <v>155</v>
      </c>
      <c r="D22" s="22">
        <v>35515.699999999997</v>
      </c>
      <c r="E22" s="22">
        <v>36453.207000000002</v>
      </c>
      <c r="F22" s="22">
        <v>36453.207000000002</v>
      </c>
    </row>
    <row r="23" spans="1:6" ht="24">
      <c r="A23" s="8" t="s">
        <v>579</v>
      </c>
      <c r="B23" s="38" t="s">
        <v>38</v>
      </c>
      <c r="C23" s="6" t="s">
        <v>35</v>
      </c>
      <c r="D23" s="22">
        <v>2653.1889999999999</v>
      </c>
      <c r="E23" s="22">
        <v>3500</v>
      </c>
      <c r="F23" s="22">
        <v>4000</v>
      </c>
    </row>
    <row r="24" spans="1:6" ht="48">
      <c r="A24" s="15" t="s">
        <v>525</v>
      </c>
      <c r="B24" s="28"/>
      <c r="C24" s="17" t="s">
        <v>526</v>
      </c>
      <c r="D24" s="18">
        <f>D25+D26</f>
        <v>5893.2959999999994</v>
      </c>
      <c r="E24" s="18">
        <f>E25+E26</f>
        <v>4890.0959999999995</v>
      </c>
      <c r="F24" s="18">
        <f>F25+F26</f>
        <v>4890.0959999999995</v>
      </c>
    </row>
    <row r="25" spans="1:6" ht="24">
      <c r="A25" s="8" t="s">
        <v>525</v>
      </c>
      <c r="B25" s="7">
        <v>601</v>
      </c>
      <c r="C25" s="6" t="s">
        <v>155</v>
      </c>
      <c r="D25" s="22">
        <v>4902.0959999999995</v>
      </c>
      <c r="E25" s="22">
        <v>4890.0959999999995</v>
      </c>
      <c r="F25" s="22">
        <v>4890.0959999999995</v>
      </c>
    </row>
    <row r="26" spans="1:6" ht="24">
      <c r="A26" s="8" t="s">
        <v>525</v>
      </c>
      <c r="B26" s="7">
        <v>743</v>
      </c>
      <c r="C26" s="6" t="s">
        <v>12</v>
      </c>
      <c r="D26" s="22">
        <v>991.2</v>
      </c>
      <c r="E26" s="22">
        <v>0</v>
      </c>
      <c r="F26" s="22">
        <v>0</v>
      </c>
    </row>
    <row r="27" spans="1:6" ht="36">
      <c r="A27" s="15" t="s">
        <v>397</v>
      </c>
      <c r="B27" s="149"/>
      <c r="C27" s="150" t="s">
        <v>398</v>
      </c>
      <c r="D27" s="18">
        <f>D28</f>
        <v>11272.895</v>
      </c>
      <c r="E27" s="18">
        <f>E28</f>
        <v>9721.4950000000008</v>
      </c>
      <c r="F27" s="18">
        <f>F28</f>
        <v>9515.6299999999992</v>
      </c>
    </row>
    <row r="28" spans="1:6" ht="24">
      <c r="A28" s="8" t="s">
        <v>397</v>
      </c>
      <c r="B28" s="7">
        <v>601</v>
      </c>
      <c r="C28" s="6" t="s">
        <v>155</v>
      </c>
      <c r="D28" s="22">
        <v>11272.895</v>
      </c>
      <c r="E28" s="22">
        <v>9721.4950000000008</v>
      </c>
      <c r="F28" s="22">
        <v>9515.6299999999992</v>
      </c>
    </row>
    <row r="29" spans="1:6" ht="48">
      <c r="A29" s="15" t="s">
        <v>263</v>
      </c>
      <c r="B29" s="28"/>
      <c r="C29" s="17" t="s">
        <v>264</v>
      </c>
      <c r="D29" s="18">
        <f>D30+D31</f>
        <v>16186.806</v>
      </c>
      <c r="E29" s="18">
        <f>E30+E31</f>
        <v>16221.867000000002</v>
      </c>
      <c r="F29" s="18">
        <f>F30+F31</f>
        <v>16221.867000000002</v>
      </c>
    </row>
    <row r="30" spans="1:6" ht="24">
      <c r="A30" s="8" t="s">
        <v>263</v>
      </c>
      <c r="B30" s="38" t="s">
        <v>37</v>
      </c>
      <c r="C30" s="6" t="s">
        <v>155</v>
      </c>
      <c r="D30" s="22">
        <v>7809.0950000000003</v>
      </c>
      <c r="E30" s="22">
        <v>7809.0950000000003</v>
      </c>
      <c r="F30" s="22">
        <v>7809.0950000000003</v>
      </c>
    </row>
    <row r="31" spans="1:6" ht="24">
      <c r="A31" s="8" t="s">
        <v>263</v>
      </c>
      <c r="B31" s="7">
        <v>743</v>
      </c>
      <c r="C31" s="6" t="s">
        <v>12</v>
      </c>
      <c r="D31" s="22">
        <v>8377.7109999999993</v>
      </c>
      <c r="E31" s="22">
        <v>8412.7720000000008</v>
      </c>
      <c r="F31" s="22">
        <v>8412.7720000000008</v>
      </c>
    </row>
    <row r="32" spans="1:6" ht="36">
      <c r="A32" s="15" t="s">
        <v>161</v>
      </c>
      <c r="B32" s="28"/>
      <c r="C32" s="17" t="s">
        <v>39</v>
      </c>
      <c r="D32" s="18">
        <f>D33+D34</f>
        <v>217092.01699999999</v>
      </c>
      <c r="E32" s="18">
        <f>E33+E34</f>
        <v>222553.81700000001</v>
      </c>
      <c r="F32" s="18">
        <f>F33+F34</f>
        <v>215096.81700000001</v>
      </c>
    </row>
    <row r="33" spans="1:6" ht="24">
      <c r="A33" s="8" t="s">
        <v>161</v>
      </c>
      <c r="B33" s="7">
        <v>601</v>
      </c>
      <c r="C33" s="6" t="s">
        <v>155</v>
      </c>
      <c r="D33" s="22">
        <v>195006.16099999999</v>
      </c>
      <c r="E33" s="22">
        <v>200467.96100000001</v>
      </c>
      <c r="F33" s="22">
        <v>193010.96100000001</v>
      </c>
    </row>
    <row r="34" spans="1:6" ht="24">
      <c r="A34" s="8" t="s">
        <v>161</v>
      </c>
      <c r="B34" s="36">
        <v>692</v>
      </c>
      <c r="C34" s="37" t="s">
        <v>649</v>
      </c>
      <c r="D34" s="22">
        <v>22085.856</v>
      </c>
      <c r="E34" s="22">
        <v>22085.856</v>
      </c>
      <c r="F34" s="22">
        <v>22085.856</v>
      </c>
    </row>
    <row r="35" spans="1:6" ht="36">
      <c r="A35" s="15" t="s">
        <v>324</v>
      </c>
      <c r="B35" s="149"/>
      <c r="C35" s="150" t="s">
        <v>325</v>
      </c>
      <c r="D35" s="18">
        <f>D36</f>
        <v>879.60900000000004</v>
      </c>
      <c r="E35" s="18">
        <f>E36</f>
        <v>587.96900000000005</v>
      </c>
      <c r="F35" s="18">
        <f>F36</f>
        <v>587.96900000000005</v>
      </c>
    </row>
    <row r="36" spans="1:6" ht="24">
      <c r="A36" s="8" t="s">
        <v>324</v>
      </c>
      <c r="B36" s="7">
        <v>601</v>
      </c>
      <c r="C36" s="6" t="s">
        <v>155</v>
      </c>
      <c r="D36" s="22">
        <v>879.60900000000004</v>
      </c>
      <c r="E36" s="22">
        <v>587.96900000000005</v>
      </c>
      <c r="F36" s="22">
        <v>587.96900000000005</v>
      </c>
    </row>
    <row r="37" spans="1:6" ht="48">
      <c r="A37" s="15" t="s">
        <v>356</v>
      </c>
      <c r="B37" s="31"/>
      <c r="C37" s="151" t="s">
        <v>40</v>
      </c>
      <c r="D37" s="18">
        <f>D38+D39</f>
        <v>499795.81300000002</v>
      </c>
      <c r="E37" s="18">
        <f>E38+E39</f>
        <v>264032.53200000001</v>
      </c>
      <c r="F37" s="18">
        <f>F38+F39</f>
        <v>251210.50199999998</v>
      </c>
    </row>
    <row r="38" spans="1:6" ht="24">
      <c r="A38" s="8" t="s">
        <v>356</v>
      </c>
      <c r="B38" s="7">
        <v>601</v>
      </c>
      <c r="C38" s="6" t="s">
        <v>155</v>
      </c>
      <c r="D38" s="22">
        <v>369714.73300000001</v>
      </c>
      <c r="E38" s="22">
        <v>193732.86</v>
      </c>
      <c r="F38" s="22">
        <v>194410.83</v>
      </c>
    </row>
    <row r="39" spans="1:6" ht="36">
      <c r="A39" s="8" t="s">
        <v>356</v>
      </c>
      <c r="B39" s="7">
        <v>745</v>
      </c>
      <c r="C39" s="6" t="s">
        <v>14</v>
      </c>
      <c r="D39" s="22">
        <v>130081.08</v>
      </c>
      <c r="E39" s="22">
        <v>70299.672000000006</v>
      </c>
      <c r="F39" s="22">
        <v>56799.671999999999</v>
      </c>
    </row>
    <row r="40" spans="1:6" ht="48">
      <c r="A40" s="15" t="s">
        <v>237</v>
      </c>
      <c r="B40" s="28"/>
      <c r="C40" s="17" t="s">
        <v>238</v>
      </c>
      <c r="D40" s="18">
        <f>D41</f>
        <v>33198.83</v>
      </c>
      <c r="E40" s="18">
        <f>E41</f>
        <v>79904.429999999993</v>
      </c>
      <c r="F40" s="18">
        <f>F41</f>
        <v>74330.429999999993</v>
      </c>
    </row>
    <row r="41" spans="1:6" ht="36">
      <c r="A41" s="8" t="s">
        <v>237</v>
      </c>
      <c r="B41" s="24">
        <v>619</v>
      </c>
      <c r="C41" s="6" t="s">
        <v>624</v>
      </c>
      <c r="D41" s="22">
        <v>33198.83</v>
      </c>
      <c r="E41" s="22">
        <v>79904.429999999993</v>
      </c>
      <c r="F41" s="22">
        <v>74330.429999999993</v>
      </c>
    </row>
    <row r="42" spans="1:6" ht="36">
      <c r="A42" s="15" t="s">
        <v>247</v>
      </c>
      <c r="B42" s="28"/>
      <c r="C42" s="17" t="s">
        <v>248</v>
      </c>
      <c r="D42" s="18">
        <f>D43</f>
        <v>322413.58</v>
      </c>
      <c r="E42" s="18">
        <f>E43</f>
        <v>308677.52</v>
      </c>
      <c r="F42" s="18">
        <f>F43</f>
        <v>290695.288</v>
      </c>
    </row>
    <row r="43" spans="1:6" ht="24">
      <c r="A43" s="8" t="s">
        <v>247</v>
      </c>
      <c r="B43" s="7">
        <v>743</v>
      </c>
      <c r="C43" s="6" t="s">
        <v>12</v>
      </c>
      <c r="D43" s="22">
        <v>322413.58</v>
      </c>
      <c r="E43" s="22">
        <v>308677.52</v>
      </c>
      <c r="F43" s="22">
        <v>290695.288</v>
      </c>
    </row>
    <row r="44" spans="1:6" ht="30">
      <c r="A44" s="152" t="s">
        <v>176</v>
      </c>
      <c r="B44" s="153"/>
      <c r="C44" s="154" t="s">
        <v>177</v>
      </c>
      <c r="D44" s="13">
        <f>D45+D51+D47+D49</f>
        <v>20874.786999999997</v>
      </c>
      <c r="E44" s="13">
        <f>E45+E51+E47+E49</f>
        <v>20862.258999999998</v>
      </c>
      <c r="F44" s="13">
        <f>F45+F51+F47+F49</f>
        <v>20849.591999999997</v>
      </c>
    </row>
    <row r="45" spans="1:6" ht="24">
      <c r="A45" s="15" t="s">
        <v>204</v>
      </c>
      <c r="B45" s="15"/>
      <c r="C45" s="17" t="s">
        <v>205</v>
      </c>
      <c r="D45" s="18">
        <f>D46</f>
        <v>2000</v>
      </c>
      <c r="E45" s="18">
        <f>E46</f>
        <v>2000</v>
      </c>
      <c r="F45" s="18">
        <f>F46</f>
        <v>2000</v>
      </c>
    </row>
    <row r="46" spans="1:6" ht="24">
      <c r="A46" s="8" t="s">
        <v>204</v>
      </c>
      <c r="B46" s="7">
        <v>601</v>
      </c>
      <c r="C46" s="6" t="s">
        <v>155</v>
      </c>
      <c r="D46" s="22">
        <v>2000</v>
      </c>
      <c r="E46" s="22">
        <v>2000</v>
      </c>
      <c r="F46" s="22">
        <v>2000</v>
      </c>
    </row>
    <row r="47" spans="1:6" ht="48">
      <c r="A47" s="15" t="s">
        <v>653</v>
      </c>
      <c r="B47" s="28"/>
      <c r="C47" s="17" t="s">
        <v>654</v>
      </c>
      <c r="D47" s="18">
        <f>D48</f>
        <v>36.612000000000002</v>
      </c>
      <c r="E47" s="18">
        <f>E48</f>
        <v>24.084</v>
      </c>
      <c r="F47" s="18">
        <f>F48</f>
        <v>11.417</v>
      </c>
    </row>
    <row r="48" spans="1:6" ht="24">
      <c r="A48" s="8" t="s">
        <v>653</v>
      </c>
      <c r="B48" s="36">
        <v>692</v>
      </c>
      <c r="C48" s="37" t="s">
        <v>649</v>
      </c>
      <c r="D48" s="22">
        <v>36.612000000000002</v>
      </c>
      <c r="E48" s="22">
        <v>24.084</v>
      </c>
      <c r="F48" s="22">
        <v>11.417</v>
      </c>
    </row>
    <row r="49" spans="1:7" ht="72">
      <c r="A49" s="15" t="s">
        <v>49</v>
      </c>
      <c r="B49" s="31"/>
      <c r="C49" s="151" t="s">
        <v>51</v>
      </c>
      <c r="D49" s="18">
        <f>D50</f>
        <v>9500</v>
      </c>
      <c r="E49" s="18">
        <f>E50</f>
        <v>9500</v>
      </c>
      <c r="F49" s="18">
        <f>F50</f>
        <v>9500</v>
      </c>
    </row>
    <row r="50" spans="1:7">
      <c r="A50" s="8" t="s">
        <v>49</v>
      </c>
      <c r="B50" s="7">
        <v>742</v>
      </c>
      <c r="C50" s="6" t="s">
        <v>617</v>
      </c>
      <c r="D50" s="22">
        <v>9500</v>
      </c>
      <c r="E50" s="22">
        <v>9500</v>
      </c>
      <c r="F50" s="22">
        <v>9500</v>
      </c>
    </row>
    <row r="51" spans="1:7" ht="36">
      <c r="A51" s="15" t="s">
        <v>178</v>
      </c>
      <c r="B51" s="28"/>
      <c r="C51" s="17" t="s">
        <v>179</v>
      </c>
      <c r="D51" s="18">
        <f>D52</f>
        <v>9338.1749999999993</v>
      </c>
      <c r="E51" s="18">
        <f>E52</f>
        <v>9338.1749999999993</v>
      </c>
      <c r="F51" s="18">
        <f>F52</f>
        <v>9338.1749999999993</v>
      </c>
    </row>
    <row r="52" spans="1:7">
      <c r="A52" s="8" t="s">
        <v>178</v>
      </c>
      <c r="B52" s="7">
        <v>742</v>
      </c>
      <c r="C52" s="6" t="s">
        <v>617</v>
      </c>
      <c r="D52" s="22">
        <v>9338.1749999999993</v>
      </c>
      <c r="E52" s="22">
        <v>9338.1749999999993</v>
      </c>
      <c r="F52" s="22">
        <v>9338.1749999999993</v>
      </c>
    </row>
    <row r="53" spans="1:7">
      <c r="A53" s="113"/>
      <c r="B53" s="113"/>
      <c r="C53" s="91" t="s">
        <v>31</v>
      </c>
      <c r="D53" s="13">
        <f>D44+D12</f>
        <v>3859240.7120000003</v>
      </c>
      <c r="E53" s="13">
        <f>E44+E12</f>
        <v>3446735.3730000001</v>
      </c>
      <c r="F53" s="155">
        <f>F44+F12</f>
        <v>3473992.1639999999</v>
      </c>
    </row>
    <row r="54" spans="1:7">
      <c r="D54" s="86"/>
      <c r="E54" s="87"/>
      <c r="F54" s="87"/>
    </row>
    <row r="55" spans="1:7">
      <c r="D55" s="87"/>
      <c r="E55" s="87"/>
      <c r="F55" s="87"/>
      <c r="G55" s="143"/>
    </row>
    <row r="56" spans="1:7">
      <c r="D56" s="144"/>
      <c r="E56" s="144"/>
      <c r="F56" s="144"/>
    </row>
    <row r="57" spans="1:7">
      <c r="D57" s="142"/>
      <c r="E57" s="142"/>
      <c r="F57" s="142"/>
    </row>
    <row r="58" spans="1:7">
      <c r="D58" s="142"/>
      <c r="E58" s="156"/>
      <c r="F58" s="156"/>
    </row>
    <row r="59" spans="1:7">
      <c r="D59" s="142"/>
      <c r="E59" s="156"/>
      <c r="F59" s="156"/>
    </row>
    <row r="60" spans="1:7">
      <c r="D60" s="142"/>
      <c r="E60" s="156"/>
      <c r="F60" s="156"/>
    </row>
    <row r="61" spans="1:7">
      <c r="D61" s="142"/>
      <c r="E61" s="156"/>
      <c r="F61" s="156"/>
    </row>
  </sheetData>
  <mergeCells count="10">
    <mergeCell ref="C2:F2"/>
    <mergeCell ref="C3:F3"/>
    <mergeCell ref="C4:F4"/>
    <mergeCell ref="A7:F7"/>
    <mergeCell ref="A8:A10"/>
    <mergeCell ref="B8:B10"/>
    <mergeCell ref="C8:C10"/>
    <mergeCell ref="D8:F8"/>
    <mergeCell ref="D9:D10"/>
    <mergeCell ref="E9:F9"/>
  </mergeCells>
  <phoneticPr fontId="22" type="noConversion"/>
  <pageMargins left="0.34" right="0.23" top="0.26" bottom="0.1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tabSelected="1" topLeftCell="A10" workbookViewId="0">
      <selection activeCell="E17" sqref="E17"/>
    </sheetView>
  </sheetViews>
  <sheetFormatPr defaultRowHeight="15"/>
  <cols>
    <col min="1" max="1" width="4.7109375" style="162" customWidth="1"/>
    <col min="2" max="2" width="30" style="162" customWidth="1"/>
    <col min="3" max="3" width="11.28515625" style="163" customWidth="1"/>
    <col min="4" max="4" width="12.140625" style="163" customWidth="1"/>
    <col min="5" max="5" width="12.85546875" style="163" customWidth="1"/>
    <col min="6" max="6" width="13.7109375" style="163" customWidth="1"/>
    <col min="7" max="7" width="15.28515625" style="92" customWidth="1"/>
    <col min="8" max="8" width="10.7109375" style="92" customWidth="1"/>
    <col min="9" max="9" width="9.140625" style="92"/>
    <col min="10" max="10" width="36.140625" style="92" customWidth="1"/>
    <col min="11" max="16384" width="9.140625" style="92"/>
  </cols>
  <sheetData>
    <row r="1" spans="1:10">
      <c r="J1" s="107" t="s">
        <v>111</v>
      </c>
    </row>
    <row r="2" spans="1:10">
      <c r="G2" s="186" t="s">
        <v>141</v>
      </c>
      <c r="H2" s="186"/>
      <c r="I2" s="186"/>
      <c r="J2" s="186"/>
    </row>
    <row r="3" spans="1:10">
      <c r="G3" s="186" t="s">
        <v>142</v>
      </c>
      <c r="H3" s="186"/>
      <c r="I3" s="186"/>
      <c r="J3" s="186"/>
    </row>
    <row r="4" spans="1:10">
      <c r="G4" s="186" t="s">
        <v>123</v>
      </c>
      <c r="H4" s="186"/>
      <c r="I4" s="186"/>
      <c r="J4" s="186"/>
    </row>
    <row r="5" spans="1:10">
      <c r="G5" s="108"/>
      <c r="H5" s="109"/>
      <c r="I5" s="109"/>
      <c r="J5" s="109"/>
    </row>
    <row r="6" spans="1:10" ht="50.45" customHeight="1">
      <c r="A6" s="164"/>
      <c r="B6" s="235" t="s">
        <v>124</v>
      </c>
      <c r="C6" s="236"/>
      <c r="D6" s="237"/>
      <c r="E6" s="237"/>
      <c r="F6" s="237"/>
      <c r="G6" s="237"/>
      <c r="H6" s="237"/>
      <c r="I6" s="237"/>
    </row>
    <row r="7" spans="1:10" ht="18.75" customHeight="1">
      <c r="A7" s="219" t="s">
        <v>112</v>
      </c>
      <c r="B7" s="219" t="s">
        <v>113</v>
      </c>
      <c r="C7" s="222" t="s">
        <v>114</v>
      </c>
      <c r="D7" s="213" t="s">
        <v>150</v>
      </c>
      <c r="E7" s="214"/>
      <c r="F7" s="215"/>
      <c r="G7" s="225" t="s">
        <v>115</v>
      </c>
      <c r="H7" s="226"/>
      <c r="I7" s="226"/>
      <c r="J7" s="227"/>
    </row>
    <row r="8" spans="1:10" ht="21.75" customHeight="1">
      <c r="A8" s="220"/>
      <c r="B8" s="220"/>
      <c r="C8" s="223"/>
      <c r="D8" s="234" t="s">
        <v>116</v>
      </c>
      <c r="E8" s="213" t="s">
        <v>151</v>
      </c>
      <c r="F8" s="215"/>
      <c r="G8" s="228"/>
      <c r="H8" s="229"/>
      <c r="I8" s="229"/>
      <c r="J8" s="230"/>
    </row>
    <row r="9" spans="1:10">
      <c r="A9" s="221"/>
      <c r="B9" s="221"/>
      <c r="C9" s="224"/>
      <c r="D9" s="224"/>
      <c r="E9" s="165" t="s">
        <v>152</v>
      </c>
      <c r="F9" s="165" t="s">
        <v>153</v>
      </c>
      <c r="G9" s="231"/>
      <c r="H9" s="232"/>
      <c r="I9" s="232"/>
      <c r="J9" s="233"/>
    </row>
    <row r="10" spans="1:10">
      <c r="A10" s="166">
        <v>1</v>
      </c>
      <c r="B10" s="166">
        <v>2</v>
      </c>
      <c r="C10" s="166">
        <v>4</v>
      </c>
      <c r="D10" s="166">
        <v>6</v>
      </c>
      <c r="E10" s="166">
        <v>7</v>
      </c>
      <c r="F10" s="166">
        <v>8</v>
      </c>
      <c r="G10" s="167">
        <v>9</v>
      </c>
      <c r="H10" s="167">
        <v>10</v>
      </c>
      <c r="I10" s="167">
        <v>11</v>
      </c>
      <c r="J10" s="167">
        <v>12</v>
      </c>
    </row>
    <row r="11" spans="1:10" ht="74.25" customHeight="1">
      <c r="A11" s="168">
        <v>1</v>
      </c>
      <c r="B11" s="169" t="s">
        <v>538</v>
      </c>
      <c r="C11" s="111" t="s">
        <v>537</v>
      </c>
      <c r="D11" s="22">
        <v>3458.808</v>
      </c>
      <c r="E11" s="22">
        <v>3458.808</v>
      </c>
      <c r="F11" s="22">
        <v>3458.808</v>
      </c>
      <c r="G11" s="170" t="s">
        <v>125</v>
      </c>
      <c r="H11" s="184">
        <v>45251</v>
      </c>
      <c r="I11" s="171">
        <v>63</v>
      </c>
      <c r="J11" s="172" t="s">
        <v>117</v>
      </c>
    </row>
    <row r="12" spans="1:10" ht="74.25" customHeight="1">
      <c r="A12" s="168">
        <v>2</v>
      </c>
      <c r="B12" s="169" t="s">
        <v>570</v>
      </c>
      <c r="C12" s="111" t="s">
        <v>569</v>
      </c>
      <c r="D12" s="22">
        <v>206.892</v>
      </c>
      <c r="E12" s="22">
        <v>206.892</v>
      </c>
      <c r="F12" s="22">
        <v>206.892</v>
      </c>
      <c r="G12" s="173" t="s">
        <v>118</v>
      </c>
      <c r="H12" s="174">
        <v>45225</v>
      </c>
      <c r="I12" s="175">
        <v>47</v>
      </c>
      <c r="J12" s="176" t="s">
        <v>119</v>
      </c>
    </row>
    <row r="13" spans="1:10" ht="174" customHeight="1">
      <c r="A13" s="168">
        <v>3</v>
      </c>
      <c r="B13" s="169" t="s">
        <v>543</v>
      </c>
      <c r="C13" s="111" t="s">
        <v>542</v>
      </c>
      <c r="D13" s="22">
        <v>8676</v>
      </c>
      <c r="E13" s="22">
        <v>8676</v>
      </c>
      <c r="F13" s="22">
        <v>8676</v>
      </c>
      <c r="G13" s="170" t="s">
        <v>120</v>
      </c>
      <c r="H13" s="177">
        <v>42361</v>
      </c>
      <c r="I13" s="170" t="s">
        <v>121</v>
      </c>
      <c r="J13" s="178" t="s">
        <v>122</v>
      </c>
    </row>
    <row r="14" spans="1:10" ht="16.5">
      <c r="A14" s="179"/>
      <c r="B14" s="180" t="s">
        <v>31</v>
      </c>
      <c r="C14" s="179"/>
      <c r="D14" s="181">
        <f>D11+D12+D13</f>
        <v>12341.7</v>
      </c>
      <c r="E14" s="181">
        <f>E11+E12+E13</f>
        <v>12341.7</v>
      </c>
      <c r="F14" s="181">
        <f>F11+F12+F13</f>
        <v>12341.7</v>
      </c>
      <c r="G14" s="182"/>
      <c r="H14" s="182"/>
      <c r="I14" s="182"/>
      <c r="J14" s="183"/>
    </row>
  </sheetData>
  <mergeCells count="11">
    <mergeCell ref="G2:J2"/>
    <mergeCell ref="G3:J3"/>
    <mergeCell ref="G4:J4"/>
    <mergeCell ref="B6:I6"/>
    <mergeCell ref="A7:A9"/>
    <mergeCell ref="B7:B9"/>
    <mergeCell ref="C7:C9"/>
    <mergeCell ref="D7:F7"/>
    <mergeCell ref="G7:J9"/>
    <mergeCell ref="D8:D9"/>
    <mergeCell ref="E8:F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ВЕД</vt:lpstr>
      <vt:lpstr>Прил</vt:lpstr>
      <vt:lpstr>Раз.под.</vt:lpstr>
      <vt:lpstr>МП</vt:lpstr>
      <vt:lpstr>Публ.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2024-11-22T07:35:24Z</dcterms:modified>
</cp:coreProperties>
</file>