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11295" tabRatio="494"/>
  </bookViews>
  <sheets>
    <sheet name="Ср.зп 2017 МБДОУ " sheetId="8" r:id="rId1"/>
  </sheets>
  <definedNames>
    <definedName name="_xlnm.Print_Area" localSheetId="0">'Ср.зп 2017 МБДОУ '!$A$1:$D$90</definedName>
  </definedNames>
  <calcPr calcId="125725"/>
</workbook>
</file>

<file path=xl/calcChain.xml><?xml version="1.0" encoding="utf-8"?>
<calcChain xmlns="http://schemas.openxmlformats.org/spreadsheetml/2006/main">
  <c r="D71" i="8"/>
  <c r="D70"/>
  <c r="D69"/>
  <c r="D77"/>
  <c r="D76"/>
  <c r="D73"/>
  <c r="D72"/>
  <c r="D64"/>
  <c r="D63"/>
  <c r="D51"/>
  <c r="D50"/>
  <c r="D49"/>
  <c r="D83" l="1"/>
  <c r="D82"/>
  <c r="D81"/>
  <c r="D80"/>
  <c r="D79"/>
  <c r="D78"/>
  <c r="D75"/>
  <c r="D74"/>
  <c r="D68"/>
  <c r="D67"/>
  <c r="D66"/>
  <c r="D65"/>
  <c r="D62"/>
  <c r="D61"/>
  <c r="D60"/>
  <c r="D59"/>
  <c r="D48"/>
  <c r="D47"/>
  <c r="D35"/>
  <c r="D34"/>
  <c r="D33"/>
  <c r="D32"/>
  <c r="D31"/>
  <c r="D30"/>
  <c r="D29"/>
  <c r="D24"/>
  <c r="D23"/>
  <c r="D22"/>
  <c r="D17"/>
  <c r="D16"/>
  <c r="D15"/>
  <c r="D14"/>
  <c r="D13"/>
  <c r="D12"/>
  <c r="D11"/>
  <c r="D10"/>
  <c r="D9"/>
  <c r="D8"/>
  <c r="D7"/>
  <c r="D6"/>
  <c r="D58"/>
  <c r="D57"/>
  <c r="D55"/>
  <c r="D56"/>
  <c r="D54"/>
  <c r="D53"/>
  <c r="D52"/>
  <c r="D43"/>
  <c r="D42"/>
  <c r="D41"/>
  <c r="D40"/>
  <c r="D39"/>
  <c r="D38"/>
  <c r="D37"/>
  <c r="D36"/>
  <c r="D28"/>
  <c r="D27"/>
  <c r="D26"/>
  <c r="D25"/>
  <c r="D21"/>
  <c r="D20"/>
  <c r="D19"/>
  <c r="D18"/>
  <c r="D46"/>
  <c r="D45"/>
  <c r="D44"/>
</calcChain>
</file>

<file path=xl/sharedStrings.xml><?xml version="1.0" encoding="utf-8"?>
<sst xmlns="http://schemas.openxmlformats.org/spreadsheetml/2006/main" count="111" uniqueCount="45">
  <si>
    <t>ИНФОРМАЦИЯ</t>
  </si>
  <si>
    <t>Главный бухгалтер</t>
  </si>
  <si>
    <t>Учреждение</t>
  </si>
  <si>
    <t>Заведующий</t>
  </si>
  <si>
    <t>Заместитель заведующего по административно-хозяйственной части</t>
  </si>
  <si>
    <t>Заместитель заведующего по воспитательно-методической работе</t>
  </si>
  <si>
    <t>Заместитель заведующего по воспитательной и методической работе</t>
  </si>
  <si>
    <t>Заместитель заведующего по воспитательной работе</t>
  </si>
  <si>
    <t>Заместитель заведующего по административно-хозяйственной работе</t>
  </si>
  <si>
    <t>Заместитель заведующего по хозяйственной работе</t>
  </si>
  <si>
    <t>МБДОУ "Детский сад № 1 г. Конаково"</t>
  </si>
  <si>
    <t>МБДОУ детский сад № 3 г. Конаково</t>
  </si>
  <si>
    <t>МБДОУ детский сад № 6 г. Конаково</t>
  </si>
  <si>
    <t>МБДОУ детский сад № 7 г. Конаково</t>
  </si>
  <si>
    <t>МБДОУ детский сад № 9 г. Конаково</t>
  </si>
  <si>
    <t>МБДОУ детский сад № 10 г. Конаково</t>
  </si>
  <si>
    <t>МБДОУ детский сад № 11 "Црр" г. Конаково</t>
  </si>
  <si>
    <t>МБДОУ детский сад № 12 г. Конаково</t>
  </si>
  <si>
    <t>МБДОУ детский сад № 14 г. Конаково</t>
  </si>
  <si>
    <t>МБДОУ детский сад № 3 п. Редкино</t>
  </si>
  <si>
    <t>МБДОУ детский сад № 5 пос. Редкино</t>
  </si>
  <si>
    <t>МБДОУ детский сад № 10 п. Редкино</t>
  </si>
  <si>
    <t>МБДОУ детский сад № 1 п. Козлово</t>
  </si>
  <si>
    <t>МБДОУ детский сад № 1 п. Новозавидовский</t>
  </si>
  <si>
    <t>МБДОУ детский сад № 2 п. Новозавидовский</t>
  </si>
  <si>
    <t>МБДОУ детский сад № 1 п. Изоплит</t>
  </si>
  <si>
    <t>МБДОУ детский сад № 1 п. Радченко</t>
  </si>
  <si>
    <t>МБДОУ детский сад № 1 с. Дмитрова Гора</t>
  </si>
  <si>
    <t>МБДОУ детский сад № 1 д. Старое-Мелково</t>
  </si>
  <si>
    <t>МБДОУ детский сад № 1 с. Юрьево -Девичье</t>
  </si>
  <si>
    <t>МБДОУ детский сад № 1 с. Городня</t>
  </si>
  <si>
    <t>МБДОУ "Детский сад № 1"д. Мокшино</t>
  </si>
  <si>
    <t>МБДОУ "Детский сад № 2" г. Конаково</t>
  </si>
  <si>
    <t>МБДОУ детский сад № 1  д. Ручьи</t>
  </si>
  <si>
    <t>МБДОУ детский сад № 1 д.Вахонино</t>
  </si>
  <si>
    <t>МБДОУ детский сад № 1 с.Селихово</t>
  </si>
  <si>
    <t>Заместитель заведующей
 по воспитательной работе</t>
  </si>
  <si>
    <t xml:space="preserve">Заведующий </t>
  </si>
  <si>
    <t>Соотношение среднемесячной заработной платы работников АУП и среднемесячной заработной платы работников МБДОУ</t>
  </si>
  <si>
    <t>Среднемесячная заработная плата работников 
(руб.)</t>
  </si>
  <si>
    <t xml:space="preserve">Наименование должности 
</t>
  </si>
  <si>
    <t>о соотношении среднемесячной заработной платы работников административно-управленческого персонала  и среднемесячной заработной платы работников МБДОУ Конаковского района за 2017 г.</t>
  </si>
  <si>
    <t>2017 год</t>
  </si>
  <si>
    <t>Заместитель заведующего по АХЧ</t>
  </si>
  <si>
    <t>Заместитель заведющего по АХЧ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</si>
</sst>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/>
    <xf numFmtId="4" fontId="0" fillId="0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2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87" sqref="A87:A89"/>
    </sheetView>
  </sheetViews>
  <sheetFormatPr defaultRowHeight="15"/>
  <cols>
    <col min="1" max="1" width="24.5703125" customWidth="1"/>
    <col min="2" max="2" width="40.7109375" customWidth="1"/>
    <col min="3" max="3" width="25.28515625" customWidth="1"/>
    <col min="4" max="4" width="23.5703125" customWidth="1"/>
  </cols>
  <sheetData>
    <row r="1" spans="1:8" ht="18.75">
      <c r="A1" s="23" t="s">
        <v>0</v>
      </c>
      <c r="B1" s="23"/>
      <c r="C1" s="23"/>
      <c r="D1" s="23"/>
    </row>
    <row r="2" spans="1:8" ht="53.25" customHeight="1">
      <c r="A2" s="24" t="s">
        <v>41</v>
      </c>
      <c r="B2" s="24"/>
      <c r="C2" s="24"/>
      <c r="D2" s="24"/>
    </row>
    <row r="3" spans="1:8" ht="18.75" customHeight="1">
      <c r="A3" s="14" t="s">
        <v>2</v>
      </c>
      <c r="B3" s="26" t="s">
        <v>40</v>
      </c>
      <c r="C3" s="29" t="s">
        <v>42</v>
      </c>
      <c r="D3" s="29"/>
      <c r="H3" s="4"/>
    </row>
    <row r="4" spans="1:8" s="1" customFormat="1" ht="115.5" customHeight="1">
      <c r="A4" s="15"/>
      <c r="B4" s="27"/>
      <c r="C4" s="19" t="s">
        <v>39</v>
      </c>
      <c r="D4" s="21" t="s">
        <v>38</v>
      </c>
    </row>
    <row r="5" spans="1:8" s="1" customFormat="1" ht="15.75" hidden="1" customHeight="1">
      <c r="A5" s="25"/>
      <c r="B5" s="28"/>
      <c r="C5" s="20"/>
      <c r="D5" s="22"/>
    </row>
    <row r="6" spans="1:8">
      <c r="A6" s="16" t="s">
        <v>10</v>
      </c>
      <c r="B6" s="6" t="s">
        <v>3</v>
      </c>
      <c r="C6" s="5">
        <v>38339.269999999997</v>
      </c>
      <c r="D6" s="5">
        <f>C6/15365.54</f>
        <v>2.4951462818748964</v>
      </c>
    </row>
    <row r="7" spans="1:8">
      <c r="A7" s="17"/>
      <c r="B7" s="3" t="s">
        <v>43</v>
      </c>
      <c r="C7" s="8">
        <v>20139.740000000002</v>
      </c>
      <c r="D7" s="5">
        <f>C7/15365.54</f>
        <v>1.3107082471556484</v>
      </c>
    </row>
    <row r="8" spans="1:8">
      <c r="A8" s="17"/>
      <c r="B8" s="2" t="s">
        <v>1</v>
      </c>
      <c r="C8" s="5">
        <v>35268.120000000003</v>
      </c>
      <c r="D8" s="5">
        <f>C8/15365.54</f>
        <v>2.2952737098728715</v>
      </c>
    </row>
    <row r="9" spans="1:8">
      <c r="A9" s="16" t="s">
        <v>32</v>
      </c>
      <c r="B9" s="6" t="s">
        <v>3</v>
      </c>
      <c r="C9" s="5">
        <v>36853.29</v>
      </c>
      <c r="D9" s="5">
        <f>C9/16969.36</f>
        <v>2.171754856989303</v>
      </c>
    </row>
    <row r="10" spans="1:8" ht="30">
      <c r="A10" s="17"/>
      <c r="B10" s="3" t="s">
        <v>4</v>
      </c>
      <c r="C10" s="8">
        <v>21190.58</v>
      </c>
      <c r="D10" s="5">
        <f>C10/16969.36</f>
        <v>1.2487554038573052</v>
      </c>
    </row>
    <row r="11" spans="1:8">
      <c r="A11" s="17"/>
      <c r="B11" s="2" t="s">
        <v>1</v>
      </c>
      <c r="C11" s="5">
        <v>20802.189999999999</v>
      </c>
      <c r="D11" s="5">
        <f>C11/16969.36</f>
        <v>1.2258676815153899</v>
      </c>
    </row>
    <row r="12" spans="1:8">
      <c r="A12" s="16" t="s">
        <v>11</v>
      </c>
      <c r="B12" s="6" t="s">
        <v>3</v>
      </c>
      <c r="C12" s="5">
        <v>36882.54</v>
      </c>
      <c r="D12" s="5">
        <f>C12/18335.11</f>
        <v>2.0115799687048508</v>
      </c>
    </row>
    <row r="13" spans="1:8">
      <c r="A13" s="17"/>
      <c r="B13" s="2" t="s">
        <v>1</v>
      </c>
      <c r="C13" s="5">
        <v>22635.94</v>
      </c>
      <c r="D13" s="5">
        <f>C13/18335.11</f>
        <v>1.2345679955015267</v>
      </c>
    </row>
    <row r="14" spans="1:8" ht="30">
      <c r="A14" s="17"/>
      <c r="B14" s="3" t="s">
        <v>4</v>
      </c>
      <c r="C14" s="8">
        <v>29158.28</v>
      </c>
      <c r="D14" s="5">
        <f>C14/18335.11</f>
        <v>1.5902975220764968</v>
      </c>
    </row>
    <row r="15" spans="1:8">
      <c r="A15" s="16" t="s">
        <v>12</v>
      </c>
      <c r="B15" s="6" t="s">
        <v>3</v>
      </c>
      <c r="C15" s="5">
        <v>43435.14</v>
      </c>
      <c r="D15" s="5">
        <f>C15/19865.69</f>
        <v>2.1864400380756974</v>
      </c>
    </row>
    <row r="16" spans="1:8" ht="16.5" customHeight="1">
      <c r="A16" s="17"/>
      <c r="B16" s="3" t="s">
        <v>43</v>
      </c>
      <c r="C16" s="8">
        <v>21417.81</v>
      </c>
      <c r="D16" s="5">
        <f>C16/19865.69</f>
        <v>1.0781306866260374</v>
      </c>
    </row>
    <row r="17" spans="1:4">
      <c r="A17" s="17"/>
      <c r="B17" s="2" t="s">
        <v>1</v>
      </c>
      <c r="C17" s="5">
        <v>25074.09</v>
      </c>
      <c r="D17" s="5">
        <f>C17/19865.69</f>
        <v>1.2621806743183852</v>
      </c>
    </row>
    <row r="18" spans="1:4">
      <c r="A18" s="16" t="s">
        <v>13</v>
      </c>
      <c r="B18" s="6" t="s">
        <v>3</v>
      </c>
      <c r="C18" s="5">
        <v>36862.959999999999</v>
      </c>
      <c r="D18" s="5">
        <f>C18/17957.75</f>
        <v>2.0527605073018611</v>
      </c>
    </row>
    <row r="19" spans="1:4" ht="30" customHeight="1">
      <c r="A19" s="17"/>
      <c r="B19" s="3" t="s">
        <v>5</v>
      </c>
      <c r="C19" s="8">
        <v>18243.169999999998</v>
      </c>
      <c r="D19" s="5">
        <f>C19/17957.75</f>
        <v>1.0158939733541228</v>
      </c>
    </row>
    <row r="20" spans="1:4" ht="31.5" customHeight="1">
      <c r="A20" s="17"/>
      <c r="B20" s="3" t="s">
        <v>4</v>
      </c>
      <c r="C20" s="8">
        <v>19463.77</v>
      </c>
      <c r="D20" s="5">
        <f>C20/17957.75</f>
        <v>1.0838646266932104</v>
      </c>
    </row>
    <row r="21" spans="1:4">
      <c r="A21" s="17"/>
      <c r="B21" s="2" t="s">
        <v>1</v>
      </c>
      <c r="C21" s="5">
        <v>23088.6</v>
      </c>
      <c r="D21" s="5">
        <f>C21/17957.75</f>
        <v>1.2857178655455164</v>
      </c>
    </row>
    <row r="22" spans="1:4">
      <c r="A22" s="16" t="s">
        <v>14</v>
      </c>
      <c r="B22" s="6" t="s">
        <v>3</v>
      </c>
      <c r="C22" s="5">
        <v>40658.089999999997</v>
      </c>
      <c r="D22" s="5">
        <f>C22/17547.12</f>
        <v>2.317080523755465</v>
      </c>
    </row>
    <row r="23" spans="1:4" ht="30">
      <c r="A23" s="17"/>
      <c r="B23" s="3" t="s">
        <v>4</v>
      </c>
      <c r="C23" s="8">
        <v>22804.83</v>
      </c>
      <c r="D23" s="5">
        <f>C23/17547.12</f>
        <v>1.2996337860571994</v>
      </c>
    </row>
    <row r="24" spans="1:4">
      <c r="A24" s="17"/>
      <c r="B24" s="2" t="s">
        <v>1</v>
      </c>
      <c r="C24" s="5">
        <v>29326.240000000002</v>
      </c>
      <c r="D24" s="5">
        <f>C24/17547.12</f>
        <v>1.6712850883791759</v>
      </c>
    </row>
    <row r="25" spans="1:4">
      <c r="A25" s="16" t="s">
        <v>15</v>
      </c>
      <c r="B25" s="6" t="s">
        <v>3</v>
      </c>
      <c r="C25" s="5">
        <v>34888.97</v>
      </c>
      <c r="D25" s="5">
        <f>C25/19208.94</f>
        <v>1.8162881449991517</v>
      </c>
    </row>
    <row r="26" spans="1:4" ht="30" customHeight="1">
      <c r="A26" s="17"/>
      <c r="B26" s="3" t="s">
        <v>4</v>
      </c>
      <c r="C26" s="8">
        <v>20614.900000000001</v>
      </c>
      <c r="D26" s="5">
        <f>C26/19208.94</f>
        <v>1.0731930028413854</v>
      </c>
    </row>
    <row r="27" spans="1:4">
      <c r="A27" s="17"/>
      <c r="B27" s="2" t="s">
        <v>1</v>
      </c>
      <c r="C27" s="5">
        <v>23618.67</v>
      </c>
      <c r="D27" s="5">
        <f>C27/19208.94</f>
        <v>1.2295665455772156</v>
      </c>
    </row>
    <row r="28" spans="1:4" ht="28.5" customHeight="1">
      <c r="A28" s="17"/>
      <c r="B28" s="3" t="s">
        <v>6</v>
      </c>
      <c r="C28" s="8">
        <v>21619.43</v>
      </c>
      <c r="D28" s="5">
        <f>C28/19208.94</f>
        <v>1.1254879238521232</v>
      </c>
    </row>
    <row r="29" spans="1:4">
      <c r="A29" s="16" t="s">
        <v>16</v>
      </c>
      <c r="B29" s="6" t="s">
        <v>3</v>
      </c>
      <c r="C29" s="5">
        <v>41975</v>
      </c>
      <c r="D29" s="5">
        <f>C29/19781.05</f>
        <v>2.1219803802123751</v>
      </c>
    </row>
    <row r="30" spans="1:4" ht="17.25" customHeight="1">
      <c r="A30" s="17"/>
      <c r="B30" s="3" t="s">
        <v>44</v>
      </c>
      <c r="C30" s="5">
        <v>13050</v>
      </c>
      <c r="D30" s="5">
        <f>C30/19781.05</f>
        <v>0.65972230998860026</v>
      </c>
    </row>
    <row r="31" spans="1:4">
      <c r="A31" s="17"/>
      <c r="B31" s="2" t="s">
        <v>1</v>
      </c>
      <c r="C31" s="5">
        <v>14229.64</v>
      </c>
      <c r="D31" s="5">
        <f>C31/19781.05</f>
        <v>0.71935716253687243</v>
      </c>
    </row>
    <row r="32" spans="1:4" ht="15.75" customHeight="1">
      <c r="A32" s="16" t="s">
        <v>17</v>
      </c>
      <c r="B32" s="6" t="s">
        <v>3</v>
      </c>
      <c r="C32" s="5">
        <v>42316.86</v>
      </c>
      <c r="D32" s="5">
        <f>C32/19363.54</f>
        <v>2.1853886221217813</v>
      </c>
    </row>
    <row r="33" spans="1:4">
      <c r="A33" s="17"/>
      <c r="B33" s="2" t="s">
        <v>1</v>
      </c>
      <c r="C33" s="5">
        <v>16531.02</v>
      </c>
      <c r="D33" s="5">
        <f>C33/19363.54</f>
        <v>0.85371889644145649</v>
      </c>
    </row>
    <row r="34" spans="1:4" ht="30">
      <c r="A34" s="17"/>
      <c r="B34" s="3" t="s">
        <v>5</v>
      </c>
      <c r="C34" s="8">
        <v>18258.88</v>
      </c>
      <c r="D34" s="5">
        <f>C34/19363.54</f>
        <v>0.94295154708281648</v>
      </c>
    </row>
    <row r="35" spans="1:4" ht="30">
      <c r="A35" s="17"/>
      <c r="B35" s="3" t="s">
        <v>4</v>
      </c>
      <c r="C35" s="8">
        <v>16524.349999999999</v>
      </c>
      <c r="D35" s="5">
        <f>C35/1936.54</f>
        <v>8.532924700754954</v>
      </c>
    </row>
    <row r="36" spans="1:4">
      <c r="A36" s="14" t="s">
        <v>18</v>
      </c>
      <c r="B36" s="6" t="s">
        <v>3</v>
      </c>
      <c r="C36" s="5">
        <v>32001.73</v>
      </c>
      <c r="D36" s="5">
        <f>C36/17461.65</f>
        <v>1.8326864872449051</v>
      </c>
    </row>
    <row r="37" spans="1:4" ht="30.75" customHeight="1">
      <c r="A37" s="15"/>
      <c r="B37" s="3" t="s">
        <v>6</v>
      </c>
      <c r="C37" s="8">
        <v>39801.49</v>
      </c>
      <c r="D37" s="5">
        <f>C37/17461.65</f>
        <v>2.2793659247551057</v>
      </c>
    </row>
    <row r="38" spans="1:4" ht="30">
      <c r="A38" s="15"/>
      <c r="B38" s="3" t="s">
        <v>9</v>
      </c>
      <c r="C38" s="8">
        <v>14036.31</v>
      </c>
      <c r="D38" s="5">
        <f>C38/17461.65</f>
        <v>0.8038364072123767</v>
      </c>
    </row>
    <row r="39" spans="1:4">
      <c r="A39" s="15"/>
      <c r="B39" s="2" t="s">
        <v>1</v>
      </c>
      <c r="C39" s="5">
        <v>22204.49</v>
      </c>
      <c r="D39" s="5">
        <f>C39/17461.65</f>
        <v>1.271614652681734</v>
      </c>
    </row>
    <row r="40" spans="1:4" ht="16.5" customHeight="1">
      <c r="A40" s="18" t="s">
        <v>19</v>
      </c>
      <c r="B40" s="7" t="s">
        <v>37</v>
      </c>
      <c r="C40" s="8">
        <v>42616.33</v>
      </c>
      <c r="D40" s="5">
        <f>C40/15269.74</f>
        <v>2.7909008273880236</v>
      </c>
    </row>
    <row r="41" spans="1:4">
      <c r="A41" s="18"/>
      <c r="B41" s="2" t="s">
        <v>1</v>
      </c>
      <c r="C41" s="5">
        <v>28576.06</v>
      </c>
      <c r="D41" s="5">
        <f>C41/15269.74</f>
        <v>1.8714175879877457</v>
      </c>
    </row>
    <row r="42" spans="1:4" ht="31.5" customHeight="1">
      <c r="A42" s="18"/>
      <c r="B42" s="3" t="s">
        <v>6</v>
      </c>
      <c r="C42" s="8">
        <v>14885.71</v>
      </c>
      <c r="D42" s="5">
        <f>C42/15269.74</f>
        <v>0.97485025940192827</v>
      </c>
    </row>
    <row r="43" spans="1:4">
      <c r="A43" s="18" t="s">
        <v>20</v>
      </c>
      <c r="B43" s="6" t="s">
        <v>3</v>
      </c>
      <c r="C43" s="5">
        <v>32077.25</v>
      </c>
      <c r="D43" s="5">
        <f>C43/16500.27</f>
        <v>1.9440439459475511</v>
      </c>
    </row>
    <row r="44" spans="1:4">
      <c r="A44" s="18"/>
      <c r="B44" s="2" t="s">
        <v>1</v>
      </c>
      <c r="C44" s="5">
        <v>15679.5</v>
      </c>
      <c r="D44" s="5">
        <f>C44/16500.27</f>
        <v>0.95025717760982087</v>
      </c>
    </row>
    <row r="45" spans="1:4" ht="25.5" customHeight="1">
      <c r="A45" s="18"/>
      <c r="B45" s="3" t="s">
        <v>4</v>
      </c>
      <c r="C45" s="8">
        <v>17628.919999999998</v>
      </c>
      <c r="D45" s="5">
        <f>C45/16500.27</f>
        <v>1.0684019109990319</v>
      </c>
    </row>
    <row r="46" spans="1:4" ht="30">
      <c r="A46" s="18"/>
      <c r="B46" s="3" t="s">
        <v>7</v>
      </c>
      <c r="C46" s="8">
        <v>10836.25</v>
      </c>
      <c r="D46" s="5">
        <f>C46/16500.27</f>
        <v>0.65673167772406149</v>
      </c>
    </row>
    <row r="47" spans="1:4">
      <c r="A47" s="11" t="s">
        <v>21</v>
      </c>
      <c r="B47" s="6" t="s">
        <v>3</v>
      </c>
      <c r="C47" s="5">
        <v>31388.41</v>
      </c>
      <c r="D47" s="5">
        <f>C47/14061.49</f>
        <v>2.2322250344735872</v>
      </c>
    </row>
    <row r="48" spans="1:4">
      <c r="A48" s="12"/>
      <c r="B48" s="2" t="s">
        <v>1</v>
      </c>
      <c r="C48" s="5">
        <v>21380.880000000001</v>
      </c>
      <c r="D48" s="5">
        <f>C48/14061.49</f>
        <v>1.5205273409859126</v>
      </c>
    </row>
    <row r="49" spans="1:4">
      <c r="A49" s="14" t="s">
        <v>22</v>
      </c>
      <c r="B49" s="6" t="s">
        <v>3</v>
      </c>
      <c r="C49" s="5">
        <v>33587.120000000003</v>
      </c>
      <c r="D49" s="5">
        <f>C49/14658.21</f>
        <v>2.2913520818708428</v>
      </c>
    </row>
    <row r="50" spans="1:4">
      <c r="A50" s="15"/>
      <c r="B50" s="2" t="s">
        <v>1</v>
      </c>
      <c r="C50" s="5">
        <v>22885.439999999999</v>
      </c>
      <c r="D50" s="5">
        <f>C50/14658.21</f>
        <v>1.5612711238275343</v>
      </c>
    </row>
    <row r="51" spans="1:4" ht="30">
      <c r="A51" s="15"/>
      <c r="B51" s="3" t="s">
        <v>6</v>
      </c>
      <c r="C51" s="8">
        <v>20637.45</v>
      </c>
      <c r="D51" s="5">
        <f>C51/14658.21</f>
        <v>1.407910652119188</v>
      </c>
    </row>
    <row r="52" spans="1:4">
      <c r="A52" s="14" t="s">
        <v>23</v>
      </c>
      <c r="B52" s="6" t="s">
        <v>3</v>
      </c>
      <c r="C52" s="5">
        <v>41433.629999999997</v>
      </c>
      <c r="D52" s="5">
        <f>C52/14415.65</f>
        <v>2.8742117074152049</v>
      </c>
    </row>
    <row r="53" spans="1:4">
      <c r="A53" s="15"/>
      <c r="B53" s="2" t="s">
        <v>1</v>
      </c>
      <c r="C53" s="5">
        <v>25132.82</v>
      </c>
      <c r="D53" s="5">
        <f>C53/14415.65</f>
        <v>1.7434399420074711</v>
      </c>
    </row>
    <row r="54" spans="1:4" ht="29.25" customHeight="1">
      <c r="A54" s="15"/>
      <c r="B54" s="3" t="s">
        <v>9</v>
      </c>
      <c r="C54" s="8">
        <v>18693.439999999999</v>
      </c>
      <c r="D54" s="5">
        <f>C54/14415.65</f>
        <v>1.2967462445328515</v>
      </c>
    </row>
    <row r="55" spans="1:4">
      <c r="A55" s="14" t="s">
        <v>24</v>
      </c>
      <c r="B55" s="6" t="s">
        <v>3</v>
      </c>
      <c r="C55" s="5">
        <v>36483.33</v>
      </c>
      <c r="D55" s="5">
        <f>C55/16454.55</f>
        <v>2.2172183377849897</v>
      </c>
    </row>
    <row r="56" spans="1:4">
      <c r="A56" s="15"/>
      <c r="B56" s="2" t="s">
        <v>1</v>
      </c>
      <c r="C56" s="5">
        <v>14638.88</v>
      </c>
      <c r="D56" s="5">
        <f>C56/16454.55</f>
        <v>0.88965544484656223</v>
      </c>
    </row>
    <row r="57" spans="1:4" ht="30" customHeight="1">
      <c r="A57" s="15"/>
      <c r="B57" s="3" t="s">
        <v>6</v>
      </c>
      <c r="C57" s="8">
        <v>15655.77</v>
      </c>
      <c r="D57" s="5">
        <f>C57/16454.55</f>
        <v>0.95145537252614021</v>
      </c>
    </row>
    <row r="58" spans="1:4" ht="31.5" customHeight="1">
      <c r="A58" s="15"/>
      <c r="B58" s="3" t="s">
        <v>4</v>
      </c>
      <c r="C58" s="8">
        <v>16447.009999999998</v>
      </c>
      <c r="D58" s="5">
        <f>C58/16454.55</f>
        <v>0.99954176808238449</v>
      </c>
    </row>
    <row r="59" spans="1:4">
      <c r="A59" s="14" t="s">
        <v>25</v>
      </c>
      <c r="B59" s="6" t="s">
        <v>3</v>
      </c>
      <c r="C59" s="5">
        <v>37310.07</v>
      </c>
      <c r="D59" s="5">
        <f>C59/13222.04</f>
        <v>2.8218088887947697</v>
      </c>
    </row>
    <row r="60" spans="1:4" ht="30">
      <c r="A60" s="15"/>
      <c r="B60" s="3" t="s">
        <v>6</v>
      </c>
      <c r="C60" s="8">
        <v>23686.92</v>
      </c>
      <c r="D60" s="5">
        <f>C60/13222.04</f>
        <v>1.7914724202921786</v>
      </c>
    </row>
    <row r="61" spans="1:4" ht="30">
      <c r="A61" s="15"/>
      <c r="B61" s="3" t="s">
        <v>4</v>
      </c>
      <c r="C61" s="8">
        <v>18269.150000000001</v>
      </c>
      <c r="D61" s="5">
        <f>C61/13222.04</f>
        <v>1.3817194623522542</v>
      </c>
    </row>
    <row r="62" spans="1:4">
      <c r="A62" s="15"/>
      <c r="B62" s="2" t="s">
        <v>1</v>
      </c>
      <c r="C62" s="5">
        <v>26433.66</v>
      </c>
      <c r="D62" s="5">
        <f>C62/13222.04</f>
        <v>1.9992119219122011</v>
      </c>
    </row>
    <row r="63" spans="1:4">
      <c r="A63" s="14" t="s">
        <v>26</v>
      </c>
      <c r="B63" s="6" t="s">
        <v>3</v>
      </c>
      <c r="C63" s="5">
        <v>33273.14</v>
      </c>
      <c r="D63" s="5">
        <f>C63/15106.02</f>
        <v>2.2026410662768883</v>
      </c>
    </row>
    <row r="64" spans="1:4">
      <c r="A64" s="15"/>
      <c r="B64" s="2" t="s">
        <v>1</v>
      </c>
      <c r="C64" s="5">
        <v>20275.169999999998</v>
      </c>
      <c r="D64" s="5">
        <f>C64/15106.02</f>
        <v>1.3421913912466683</v>
      </c>
    </row>
    <row r="65" spans="1:4">
      <c r="A65" s="11" t="s">
        <v>33</v>
      </c>
      <c r="B65" s="6" t="s">
        <v>3</v>
      </c>
      <c r="C65" s="5">
        <v>33993.33</v>
      </c>
      <c r="D65" s="5">
        <f>C65/14122.55</f>
        <v>2.4070249352985122</v>
      </c>
    </row>
    <row r="66" spans="1:4">
      <c r="A66" s="12"/>
      <c r="B66" s="2" t="s">
        <v>1</v>
      </c>
      <c r="C66" s="5">
        <v>16743.330000000002</v>
      </c>
      <c r="D66" s="5">
        <f>C66/14122.55</f>
        <v>1.1855741349827051</v>
      </c>
    </row>
    <row r="67" spans="1:4">
      <c r="A67" s="14" t="s">
        <v>27</v>
      </c>
      <c r="B67" s="6" t="s">
        <v>3</v>
      </c>
      <c r="C67" s="5">
        <v>38523.5</v>
      </c>
      <c r="D67" s="5">
        <f>C67/16718.42</f>
        <v>2.304254827908379</v>
      </c>
    </row>
    <row r="68" spans="1:4">
      <c r="A68" s="15"/>
      <c r="B68" s="2" t="s">
        <v>1</v>
      </c>
      <c r="C68" s="5">
        <v>24022.85</v>
      </c>
      <c r="D68" s="5">
        <f>C68/16718.42</f>
        <v>1.4369091098321494</v>
      </c>
    </row>
    <row r="69" spans="1:4">
      <c r="A69" s="11" t="s">
        <v>35</v>
      </c>
      <c r="B69" s="6" t="s">
        <v>3</v>
      </c>
      <c r="C69" s="5">
        <v>34357.26</v>
      </c>
      <c r="D69" s="5">
        <f>C69/15101.01</f>
        <v>2.2751630520077799</v>
      </c>
    </row>
    <row r="70" spans="1:4">
      <c r="A70" s="12"/>
      <c r="B70" s="2" t="s">
        <v>1</v>
      </c>
      <c r="C70" s="5">
        <v>14696.1</v>
      </c>
      <c r="D70" s="5">
        <f>C70/15101.01</f>
        <v>0.97318656169355555</v>
      </c>
    </row>
    <row r="71" spans="1:4" ht="30">
      <c r="A71" s="12"/>
      <c r="B71" s="3" t="s">
        <v>36</v>
      </c>
      <c r="C71" s="5">
        <v>15928.92</v>
      </c>
      <c r="D71" s="5">
        <f>C71/15101.01</f>
        <v>1.0548248097312696</v>
      </c>
    </row>
    <row r="72" spans="1:4">
      <c r="A72" s="11" t="s">
        <v>34</v>
      </c>
      <c r="B72" s="6" t="s">
        <v>3</v>
      </c>
      <c r="C72" s="5">
        <v>39530.69</v>
      </c>
      <c r="D72" s="5">
        <f>C72/16842.66</f>
        <v>2.3470574125464743</v>
      </c>
    </row>
    <row r="73" spans="1:4">
      <c r="A73" s="12"/>
      <c r="B73" s="2" t="s">
        <v>1</v>
      </c>
      <c r="C73" s="5">
        <v>17860.77</v>
      </c>
      <c r="D73" s="5">
        <f>C73/16842.66</f>
        <v>1.0604482902344405</v>
      </c>
    </row>
    <row r="74" spans="1:4">
      <c r="A74" s="11" t="s">
        <v>28</v>
      </c>
      <c r="B74" s="6" t="s">
        <v>3</v>
      </c>
      <c r="C74" s="5">
        <v>34969.019999999997</v>
      </c>
      <c r="D74" s="5">
        <f>C74/13555.56</f>
        <v>2.5796809574816533</v>
      </c>
    </row>
    <row r="75" spans="1:4">
      <c r="A75" s="12"/>
      <c r="B75" s="2" t="s">
        <v>1</v>
      </c>
      <c r="C75" s="5">
        <v>14126.63</v>
      </c>
      <c r="D75" s="5">
        <f>C75/13555.56</f>
        <v>1.0421281009416061</v>
      </c>
    </row>
    <row r="76" spans="1:4">
      <c r="A76" s="11" t="s">
        <v>29</v>
      </c>
      <c r="B76" s="6" t="s">
        <v>3</v>
      </c>
      <c r="C76" s="5">
        <v>30516.65</v>
      </c>
      <c r="D76" s="5">
        <f>C76/13401.38</f>
        <v>2.2771274301601778</v>
      </c>
    </row>
    <row r="77" spans="1:4">
      <c r="A77" s="12"/>
      <c r="B77" s="2" t="s">
        <v>1</v>
      </c>
      <c r="C77" s="5">
        <v>23507.63</v>
      </c>
      <c r="D77" s="5">
        <f>C77/13401.38</f>
        <v>1.7541200980794518</v>
      </c>
    </row>
    <row r="78" spans="1:4">
      <c r="A78" s="11" t="s">
        <v>30</v>
      </c>
      <c r="B78" s="6" t="s">
        <v>3</v>
      </c>
      <c r="C78" s="5">
        <v>36708.559999999998</v>
      </c>
      <c r="D78" s="5">
        <f>C78/14844.18</f>
        <v>2.4729260895515952</v>
      </c>
    </row>
    <row r="79" spans="1:4">
      <c r="A79" s="12"/>
      <c r="B79" s="2" t="s">
        <v>1</v>
      </c>
      <c r="C79" s="5">
        <v>16139.93</v>
      </c>
      <c r="D79" s="5">
        <f>C79/14844.18</f>
        <v>1.0872901029224922</v>
      </c>
    </row>
    <row r="80" spans="1:4" ht="18" customHeight="1">
      <c r="A80" s="13" t="s">
        <v>31</v>
      </c>
      <c r="B80" s="6" t="s">
        <v>3</v>
      </c>
      <c r="C80" s="5">
        <v>55133.26</v>
      </c>
      <c r="D80" s="5">
        <f>C80/16899.75</f>
        <v>3.2623713368540956</v>
      </c>
    </row>
    <row r="81" spans="1:4">
      <c r="A81" s="13"/>
      <c r="B81" s="2" t="s">
        <v>1</v>
      </c>
      <c r="C81" s="5">
        <v>18123.91</v>
      </c>
      <c r="D81" s="5">
        <f>C81/16899.75</f>
        <v>1.07243657450554</v>
      </c>
    </row>
    <row r="82" spans="1:4" ht="30">
      <c r="A82" s="13"/>
      <c r="B82" s="3" t="s">
        <v>7</v>
      </c>
      <c r="C82" s="8">
        <v>25324.22</v>
      </c>
      <c r="D82" s="5">
        <f>C82/16899.75</f>
        <v>1.4984967233243096</v>
      </c>
    </row>
    <row r="83" spans="1:4" ht="30">
      <c r="A83" s="13"/>
      <c r="B83" s="3" t="s">
        <v>8</v>
      </c>
      <c r="C83" s="8">
        <v>28188.85</v>
      </c>
      <c r="D83" s="5">
        <f>C83/16899.75</f>
        <v>1.6680039645556886</v>
      </c>
    </row>
    <row r="84" spans="1:4">
      <c r="A84" s="9"/>
    </row>
    <row r="85" spans="1:4">
      <c r="A85" s="9"/>
    </row>
    <row r="86" spans="1:4">
      <c r="A86" s="9"/>
    </row>
    <row r="87" spans="1:4">
      <c r="A87" s="10"/>
    </row>
    <row r="88" spans="1:4">
      <c r="A88" s="10"/>
    </row>
    <row r="89" spans="1:4">
      <c r="A89" s="10"/>
    </row>
    <row r="90" spans="1:4">
      <c r="A90" s="9"/>
    </row>
    <row r="91" spans="1:4">
      <c r="A91" s="9"/>
    </row>
    <row r="92" spans="1:4">
      <c r="A92" s="9"/>
    </row>
    <row r="93" spans="1:4">
      <c r="A93" s="9"/>
    </row>
    <row r="94" spans="1:4">
      <c r="A94" s="9"/>
    </row>
    <row r="95" spans="1:4">
      <c r="A95" s="9"/>
    </row>
    <row r="96" spans="1:4">
      <c r="A96" s="9"/>
    </row>
    <row r="97" spans="1:1">
      <c r="A97" s="9"/>
    </row>
    <row r="98" spans="1:1">
      <c r="A98" s="9"/>
    </row>
    <row r="99" spans="1:1">
      <c r="A99" s="9"/>
    </row>
    <row r="100" spans="1:1">
      <c r="A100" s="9"/>
    </row>
    <row r="101" spans="1:1">
      <c r="A101" s="9"/>
    </row>
    <row r="102" spans="1:1">
      <c r="A102" s="9"/>
    </row>
    <row r="103" spans="1:1">
      <c r="A103" s="9"/>
    </row>
    <row r="104" spans="1:1">
      <c r="A104" s="9"/>
    </row>
    <row r="105" spans="1:1">
      <c r="A105" s="9"/>
    </row>
    <row r="142" spans="4:4" ht="18.75">
      <c r="D142" s="4"/>
    </row>
  </sheetData>
  <mergeCells count="33">
    <mergeCell ref="A1:D1"/>
    <mergeCell ref="A2:D2"/>
    <mergeCell ref="A22:A24"/>
    <mergeCell ref="A3:A5"/>
    <mergeCell ref="B3:B5"/>
    <mergeCell ref="C3:D3"/>
    <mergeCell ref="A6:A8"/>
    <mergeCell ref="A9:A11"/>
    <mergeCell ref="A12:A14"/>
    <mergeCell ref="A15:A17"/>
    <mergeCell ref="A18:A21"/>
    <mergeCell ref="C4:C5"/>
    <mergeCell ref="D4:D5"/>
    <mergeCell ref="A63:A64"/>
    <mergeCell ref="A25:A28"/>
    <mergeCell ref="A29:A31"/>
    <mergeCell ref="A32:A35"/>
    <mergeCell ref="A36:A39"/>
    <mergeCell ref="A40:A42"/>
    <mergeCell ref="A43:A46"/>
    <mergeCell ref="A47:A48"/>
    <mergeCell ref="A49:A51"/>
    <mergeCell ref="A52:A54"/>
    <mergeCell ref="A55:A58"/>
    <mergeCell ref="A59:A62"/>
    <mergeCell ref="A78:A79"/>
    <mergeCell ref="A80:A83"/>
    <mergeCell ref="A65:A66"/>
    <mergeCell ref="A67:A68"/>
    <mergeCell ref="A69:A71"/>
    <mergeCell ref="A72:A73"/>
    <mergeCell ref="A74:A75"/>
    <mergeCell ref="A76:A77"/>
  </mergeCells>
  <pageMargins left="0.70866141732283472" right="0.31496062992125984" top="0.74803149606299213" bottom="0.55118110236220474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Ср.зп 2017 МБДОУ </vt:lpstr>
      <vt:lpstr>'Ср.зп 2017 МБДОУ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2018-03-29T08:15:45Z</dcterms:modified>
</cp:coreProperties>
</file>