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3020" windowHeight="8190" firstSheet="1" activeTab="6"/>
  </bookViews>
  <sheets>
    <sheet name="прил 2018" sheetId="5" state="hidden" r:id="rId1"/>
    <sheet name="РПР" sheetId="3" r:id="rId2"/>
    <sheet name="Прил." sheetId="26" r:id="rId3"/>
    <sheet name="МЦПиНР" sheetId="22" r:id="rId4"/>
    <sheet name="Публич." sheetId="15" r:id="rId5"/>
    <sheet name="ВЕД2" sheetId="32" r:id="rId6"/>
    <sheet name="СД" sheetId="34" r:id="rId7"/>
  </sheets>
  <definedNames>
    <definedName name="_xlnm._FilterDatabase" localSheetId="5" hidden="1">ВЕД2!$A$12:$J$863</definedName>
    <definedName name="_xlnm._FilterDatabase" localSheetId="3" hidden="1">МЦПиНР!$A$13:$F$664</definedName>
    <definedName name="_xlnm._FilterDatabase" localSheetId="0" hidden="1">'прил 2018'!$A$13:$H$833</definedName>
    <definedName name="_xlnm._FilterDatabase" localSheetId="2" hidden="1">Прил.!$A$13:$H$819</definedName>
  </definedNames>
  <calcPr calcId="124519"/>
</workbook>
</file>

<file path=xl/calcChain.xml><?xml version="1.0" encoding="utf-8"?>
<calcChain xmlns="http://schemas.openxmlformats.org/spreadsheetml/2006/main">
  <c r="H365" i="26"/>
  <c r="G365"/>
  <c r="G364" s="1"/>
  <c r="F365"/>
  <c r="H364"/>
  <c r="F364"/>
  <c r="H362"/>
  <c r="H359" s="1"/>
  <c r="G362"/>
  <c r="F362"/>
  <c r="H360"/>
  <c r="G360"/>
  <c r="F360"/>
  <c r="G359"/>
  <c r="F359"/>
  <c r="H357"/>
  <c r="G357"/>
  <c r="F357"/>
  <c r="F353" s="1"/>
  <c r="H354"/>
  <c r="G354"/>
  <c r="F354"/>
  <c r="H353"/>
  <c r="G353"/>
  <c r="H351"/>
  <c r="G351"/>
  <c r="G350" s="1"/>
  <c r="F351"/>
  <c r="H350"/>
  <c r="F350"/>
  <c r="F497" i="22"/>
  <c r="E497"/>
  <c r="E496" s="1"/>
  <c r="D497"/>
  <c r="F496"/>
  <c r="D496"/>
  <c r="F494"/>
  <c r="F491" s="1"/>
  <c r="E494"/>
  <c r="D494"/>
  <c r="F492"/>
  <c r="E492"/>
  <c r="D492"/>
  <c r="E491"/>
  <c r="D491"/>
  <c r="F489"/>
  <c r="E489"/>
  <c r="D489"/>
  <c r="D485" s="1"/>
  <c r="F486"/>
  <c r="E486"/>
  <c r="D486"/>
  <c r="F485"/>
  <c r="E485"/>
  <c r="F483"/>
  <c r="E483"/>
  <c r="E482" s="1"/>
  <c r="D483"/>
  <c r="F482"/>
  <c r="D482"/>
  <c r="H297" i="32"/>
  <c r="I701"/>
  <c r="I702"/>
  <c r="D82" i="34"/>
  <c r="F234" i="22"/>
  <c r="E234"/>
  <c r="E233" s="1"/>
  <c r="D234"/>
  <c r="D233" s="1"/>
  <c r="F233"/>
  <c r="F218"/>
  <c r="E218"/>
  <c r="E217" s="1"/>
  <c r="D218"/>
  <c r="D217" s="1"/>
  <c r="H538" i="26"/>
  <c r="H537" s="1"/>
  <c r="G538"/>
  <c r="G537" s="1"/>
  <c r="F538"/>
  <c r="F537" s="1"/>
  <c r="H550"/>
  <c r="H549" s="1"/>
  <c r="G550"/>
  <c r="G549" s="1"/>
  <c r="F550"/>
  <c r="F549" s="1"/>
  <c r="H546"/>
  <c r="H545" s="1"/>
  <c r="G546"/>
  <c r="G545" s="1"/>
  <c r="F546"/>
  <c r="F545" s="1"/>
  <c r="D229" i="22"/>
  <c r="F229"/>
  <c r="D230"/>
  <c r="E230"/>
  <c r="E229" s="1"/>
  <c r="F230"/>
  <c r="F617"/>
  <c r="E617"/>
  <c r="D617"/>
  <c r="D612" s="1"/>
  <c r="F613"/>
  <c r="E613"/>
  <c r="D613"/>
  <c r="F612"/>
  <c r="E612"/>
  <c r="F623"/>
  <c r="E623"/>
  <c r="E619" s="1"/>
  <c r="D623"/>
  <c r="F620"/>
  <c r="E620"/>
  <c r="D620"/>
  <c r="D619" s="1"/>
  <c r="F619"/>
  <c r="D563"/>
  <c r="D567"/>
  <c r="F567"/>
  <c r="E567"/>
  <c r="F555"/>
  <c r="F552" s="1"/>
  <c r="E555"/>
  <c r="D555"/>
  <c r="F553"/>
  <c r="E553"/>
  <c r="D553"/>
  <c r="E552"/>
  <c r="D552"/>
  <c r="F537"/>
  <c r="E537"/>
  <c r="E536" s="1"/>
  <c r="D537"/>
  <c r="D536" s="1"/>
  <c r="F536"/>
  <c r="F550"/>
  <c r="E550"/>
  <c r="E545" s="1"/>
  <c r="D550"/>
  <c r="F546"/>
  <c r="F545" s="1"/>
  <c r="E546"/>
  <c r="D546"/>
  <c r="D545" s="1"/>
  <c r="F532"/>
  <c r="E532"/>
  <c r="D532"/>
  <c r="F530"/>
  <c r="F529" s="1"/>
  <c r="E530"/>
  <c r="D530"/>
  <c r="D529" s="1"/>
  <c r="E529"/>
  <c r="F524"/>
  <c r="E524"/>
  <c r="D524"/>
  <c r="F521"/>
  <c r="E521"/>
  <c r="D521"/>
  <c r="D516" s="1"/>
  <c r="F517"/>
  <c r="E517"/>
  <c r="D517"/>
  <c r="F516"/>
  <c r="E516"/>
  <c r="F504"/>
  <c r="E504"/>
  <c r="E503" s="1"/>
  <c r="D504"/>
  <c r="D503" s="1"/>
  <c r="F503"/>
  <c r="F501"/>
  <c r="F500" s="1"/>
  <c r="E501"/>
  <c r="E500" s="1"/>
  <c r="D501"/>
  <c r="D500"/>
  <c r="F480"/>
  <c r="F479" s="1"/>
  <c r="E480"/>
  <c r="D480"/>
  <c r="E479"/>
  <c r="D479"/>
  <c r="F477"/>
  <c r="E477"/>
  <c r="E476" s="1"/>
  <c r="D477"/>
  <c r="D476" s="1"/>
  <c r="F476"/>
  <c r="F473"/>
  <c r="E473"/>
  <c r="E472" s="1"/>
  <c r="D473"/>
  <c r="D472" s="1"/>
  <c r="F472"/>
  <c r="F470"/>
  <c r="E470"/>
  <c r="E469" s="1"/>
  <c r="D470"/>
  <c r="D469" s="1"/>
  <c r="F469"/>
  <c r="F467"/>
  <c r="E467"/>
  <c r="E466" s="1"/>
  <c r="D467"/>
  <c r="F466"/>
  <c r="D466"/>
  <c r="F464"/>
  <c r="E464"/>
  <c r="D464"/>
  <c r="D463" s="1"/>
  <c r="F463"/>
  <c r="E463"/>
  <c r="F461"/>
  <c r="F460" s="1"/>
  <c r="E461"/>
  <c r="E460" s="1"/>
  <c r="D461"/>
  <c r="D460" s="1"/>
  <c r="F458"/>
  <c r="F457" s="1"/>
  <c r="E458"/>
  <c r="D458"/>
  <c r="E457"/>
  <c r="D457"/>
  <c r="F452"/>
  <c r="E452"/>
  <c r="E451" s="1"/>
  <c r="D452"/>
  <c r="D451" s="1"/>
  <c r="F451"/>
  <c r="F449"/>
  <c r="E449"/>
  <c r="D449"/>
  <c r="D448" s="1"/>
  <c r="F448"/>
  <c r="E448"/>
  <c r="F446"/>
  <c r="F445" s="1"/>
  <c r="E446"/>
  <c r="E445" s="1"/>
  <c r="E444" s="1"/>
  <c r="D446"/>
  <c r="D445" s="1"/>
  <c r="F442"/>
  <c r="F441" s="1"/>
  <c r="E442"/>
  <c r="E441" s="1"/>
  <c r="D442"/>
  <c r="D441" s="1"/>
  <c r="F439"/>
  <c r="E439"/>
  <c r="E438" s="1"/>
  <c r="D439"/>
  <c r="D438" s="1"/>
  <c r="F438"/>
  <c r="F436"/>
  <c r="F435" s="1"/>
  <c r="E436"/>
  <c r="E435" s="1"/>
  <c r="D436"/>
  <c r="D435" s="1"/>
  <c r="D434" s="1"/>
  <c r="F430"/>
  <c r="F429" s="1"/>
  <c r="F428" s="1"/>
  <c r="E430"/>
  <c r="E429" s="1"/>
  <c r="E428" s="1"/>
  <c r="D430"/>
  <c r="D429" s="1"/>
  <c r="D428" s="1"/>
  <c r="F426"/>
  <c r="F425" s="1"/>
  <c r="E426"/>
  <c r="E425" s="1"/>
  <c r="D426"/>
  <c r="D425"/>
  <c r="D421" s="1"/>
  <c r="F423"/>
  <c r="E423"/>
  <c r="D423"/>
  <c r="F422"/>
  <c r="E422"/>
  <c r="D422"/>
  <c r="F419"/>
  <c r="F418" s="1"/>
  <c r="F417" s="1"/>
  <c r="E419"/>
  <c r="E418" s="1"/>
  <c r="E417" s="1"/>
  <c r="D419"/>
  <c r="D418" s="1"/>
  <c r="D417" s="1"/>
  <c r="F408"/>
  <c r="E408"/>
  <c r="E407" s="1"/>
  <c r="D408"/>
  <c r="D407" s="1"/>
  <c r="F407"/>
  <c r="F405"/>
  <c r="E405"/>
  <c r="E404" s="1"/>
  <c r="D405"/>
  <c r="D404" s="1"/>
  <c r="F404"/>
  <c r="F399"/>
  <c r="E399"/>
  <c r="E398" s="1"/>
  <c r="D399"/>
  <c r="D398" s="1"/>
  <c r="F398"/>
  <c r="F393"/>
  <c r="F392" s="1"/>
  <c r="E393"/>
  <c r="E392" s="1"/>
  <c r="D393"/>
  <c r="D392" s="1"/>
  <c r="F387"/>
  <c r="F386" s="1"/>
  <c r="E387"/>
  <c r="E386" s="1"/>
  <c r="D387"/>
  <c r="D386" s="1"/>
  <c r="F381"/>
  <c r="F380" s="1"/>
  <c r="E381"/>
  <c r="E380" s="1"/>
  <c r="D381"/>
  <c r="D380" s="1"/>
  <c r="F402"/>
  <c r="F401" s="1"/>
  <c r="E402"/>
  <c r="E401" s="1"/>
  <c r="D402"/>
  <c r="D401"/>
  <c r="F396"/>
  <c r="E396"/>
  <c r="E395" s="1"/>
  <c r="D396"/>
  <c r="D395" s="1"/>
  <c r="F395"/>
  <c r="F390"/>
  <c r="F389" s="1"/>
  <c r="E390"/>
  <c r="E389" s="1"/>
  <c r="D390"/>
  <c r="D389" s="1"/>
  <c r="F384"/>
  <c r="F383" s="1"/>
  <c r="E384"/>
  <c r="E383" s="1"/>
  <c r="D384"/>
  <c r="D383" s="1"/>
  <c r="F413"/>
  <c r="F412" s="1"/>
  <c r="F411" s="1"/>
  <c r="F410" s="1"/>
  <c r="E413"/>
  <c r="E412" s="1"/>
  <c r="E411" s="1"/>
  <c r="E410" s="1"/>
  <c r="D413"/>
  <c r="D412" s="1"/>
  <c r="D411" s="1"/>
  <c r="D410" s="1"/>
  <c r="F371"/>
  <c r="E371"/>
  <c r="E370" s="1"/>
  <c r="E369" s="1"/>
  <c r="D371"/>
  <c r="D370" s="1"/>
  <c r="D369" s="1"/>
  <c r="F370"/>
  <c r="F369" s="1"/>
  <c r="F366"/>
  <c r="F365" s="1"/>
  <c r="E366"/>
  <c r="E365" s="1"/>
  <c r="D366"/>
  <c r="D365" s="1"/>
  <c r="F363"/>
  <c r="F362" s="1"/>
  <c r="E363"/>
  <c r="E362" s="1"/>
  <c r="D363"/>
  <c r="D362" s="1"/>
  <c r="F337"/>
  <c r="F336" s="1"/>
  <c r="E337"/>
  <c r="E336" s="1"/>
  <c r="D337"/>
  <c r="D336" s="1"/>
  <c r="F353"/>
  <c r="F352" s="1"/>
  <c r="E353"/>
  <c r="E352" s="1"/>
  <c r="D353"/>
  <c r="D352" s="1"/>
  <c r="F350"/>
  <c r="F349" s="1"/>
  <c r="E350"/>
  <c r="E349" s="1"/>
  <c r="D350"/>
  <c r="D349" s="1"/>
  <c r="F347"/>
  <c r="E347"/>
  <c r="D347"/>
  <c r="F344"/>
  <c r="E344"/>
  <c r="D344"/>
  <c r="F341"/>
  <c r="E341"/>
  <c r="E340" s="1"/>
  <c r="D341"/>
  <c r="F334"/>
  <c r="E334"/>
  <c r="E333" s="1"/>
  <c r="D334"/>
  <c r="D333" s="1"/>
  <c r="F333"/>
  <c r="F282"/>
  <c r="F281" s="1"/>
  <c r="E282"/>
  <c r="E281" s="1"/>
  <c r="D282"/>
  <c r="D281" s="1"/>
  <c r="F279"/>
  <c r="F278" s="1"/>
  <c r="E279"/>
  <c r="D279"/>
  <c r="D278" s="1"/>
  <c r="E278"/>
  <c r="F276"/>
  <c r="E276"/>
  <c r="E275" s="1"/>
  <c r="D276"/>
  <c r="D275" s="1"/>
  <c r="F275"/>
  <c r="F273"/>
  <c r="E273"/>
  <c r="E272" s="1"/>
  <c r="D273"/>
  <c r="D272" s="1"/>
  <c r="F272"/>
  <c r="F270"/>
  <c r="E270"/>
  <c r="E269" s="1"/>
  <c r="D270"/>
  <c r="D269" s="1"/>
  <c r="F269"/>
  <c r="F267"/>
  <c r="F266" s="1"/>
  <c r="E267"/>
  <c r="E266" s="1"/>
  <c r="D267"/>
  <c r="D266" s="1"/>
  <c r="F263"/>
  <c r="F262" s="1"/>
  <c r="E263"/>
  <c r="E262" s="1"/>
  <c r="D263"/>
  <c r="D262" s="1"/>
  <c r="F260"/>
  <c r="F259" s="1"/>
  <c r="E260"/>
  <c r="E259" s="1"/>
  <c r="D260"/>
  <c r="D259" s="1"/>
  <c r="F256"/>
  <c r="E256"/>
  <c r="E255" s="1"/>
  <c r="D256"/>
  <c r="D255" s="1"/>
  <c r="F255"/>
  <c r="F253"/>
  <c r="F252" s="1"/>
  <c r="E253"/>
  <c r="E252" s="1"/>
  <c r="D253"/>
  <c r="D252" s="1"/>
  <c r="H525" i="26"/>
  <c r="H524" s="1"/>
  <c r="G525"/>
  <c r="G524" s="1"/>
  <c r="F525"/>
  <c r="F524" s="1"/>
  <c r="H510"/>
  <c r="H509" s="1"/>
  <c r="G510"/>
  <c r="G509" s="1"/>
  <c r="F510"/>
  <c r="F509" s="1"/>
  <c r="F226" i="22"/>
  <c r="F225" s="1"/>
  <c r="E226"/>
  <c r="E225" s="1"/>
  <c r="D226"/>
  <c r="D225" s="1"/>
  <c r="F217"/>
  <c r="D222"/>
  <c r="D221" s="1"/>
  <c r="E222"/>
  <c r="E221" s="1"/>
  <c r="F222"/>
  <c r="F221" s="1"/>
  <c r="F214"/>
  <c r="E214"/>
  <c r="E213" s="1"/>
  <c r="D214"/>
  <c r="D213" s="1"/>
  <c r="F213"/>
  <c r="F211"/>
  <c r="E211"/>
  <c r="E210" s="1"/>
  <c r="D211"/>
  <c r="D210" s="1"/>
  <c r="F210"/>
  <c r="F208"/>
  <c r="E208"/>
  <c r="D208"/>
  <c r="F206"/>
  <c r="E206"/>
  <c r="D206"/>
  <c r="D205" s="1"/>
  <c r="F203"/>
  <c r="F202" s="1"/>
  <c r="E203"/>
  <c r="E202" s="1"/>
  <c r="D203"/>
  <c r="D202" s="1"/>
  <c r="F200"/>
  <c r="F199" s="1"/>
  <c r="E200"/>
  <c r="E199" s="1"/>
  <c r="D200"/>
  <c r="D199" s="1"/>
  <c r="F196"/>
  <c r="F195" s="1"/>
  <c r="E196"/>
  <c r="E195" s="1"/>
  <c r="D196"/>
  <c r="D195" s="1"/>
  <c r="F193"/>
  <c r="E193"/>
  <c r="E192" s="1"/>
  <c r="D193"/>
  <c r="D192" s="1"/>
  <c r="F192"/>
  <c r="F190"/>
  <c r="F189" s="1"/>
  <c r="E190"/>
  <c r="E189" s="1"/>
  <c r="D190"/>
  <c r="D189" s="1"/>
  <c r="F187"/>
  <c r="E187"/>
  <c r="D187"/>
  <c r="F185"/>
  <c r="E185"/>
  <c r="D185"/>
  <c r="F182"/>
  <c r="F181" s="1"/>
  <c r="E182"/>
  <c r="E181" s="1"/>
  <c r="D182"/>
  <c r="D181" s="1"/>
  <c r="F173"/>
  <c r="E173"/>
  <c r="D173"/>
  <c r="F171"/>
  <c r="F170" s="1"/>
  <c r="E171"/>
  <c r="E170" s="1"/>
  <c r="D171"/>
  <c r="F168"/>
  <c r="F167" s="1"/>
  <c r="E168"/>
  <c r="E167" s="1"/>
  <c r="D168"/>
  <c r="D167" s="1"/>
  <c r="F163"/>
  <c r="F162" s="1"/>
  <c r="E163"/>
  <c r="E162" s="1"/>
  <c r="D163"/>
  <c r="D162" s="1"/>
  <c r="F160"/>
  <c r="E160"/>
  <c r="D160"/>
  <c r="F156"/>
  <c r="E156"/>
  <c r="D156"/>
  <c r="D155" s="1"/>
  <c r="F127"/>
  <c r="E127"/>
  <c r="E126" s="1"/>
  <c r="D127"/>
  <c r="D126" s="1"/>
  <c r="F126"/>
  <c r="F124"/>
  <c r="E124"/>
  <c r="E123" s="1"/>
  <c r="D124"/>
  <c r="D123" s="1"/>
  <c r="F123"/>
  <c r="F112"/>
  <c r="E112"/>
  <c r="E111" s="1"/>
  <c r="D112"/>
  <c r="D111" s="1"/>
  <c r="F111"/>
  <c r="F109"/>
  <c r="F108" s="1"/>
  <c r="E109"/>
  <c r="E108" s="1"/>
  <c r="D109"/>
  <c r="D108" s="1"/>
  <c r="D115"/>
  <c r="D114" s="1"/>
  <c r="E115"/>
  <c r="E114" s="1"/>
  <c r="F115"/>
  <c r="F114" s="1"/>
  <c r="D118"/>
  <c r="D117" s="1"/>
  <c r="E118"/>
  <c r="E117" s="1"/>
  <c r="F118"/>
  <c r="F117" s="1"/>
  <c r="D121"/>
  <c r="D120" s="1"/>
  <c r="E121"/>
  <c r="E120" s="1"/>
  <c r="F121"/>
  <c r="F120" s="1"/>
  <c r="D130"/>
  <c r="D129" s="1"/>
  <c r="E130"/>
  <c r="E129" s="1"/>
  <c r="F130"/>
  <c r="F129" s="1"/>
  <c r="F104"/>
  <c r="F103" s="1"/>
  <c r="E104"/>
  <c r="E103" s="1"/>
  <c r="D104"/>
  <c r="D103" s="1"/>
  <c r="F101"/>
  <c r="F100" s="1"/>
  <c r="E101"/>
  <c r="E100" s="1"/>
  <c r="D101"/>
  <c r="D100" s="1"/>
  <c r="F97"/>
  <c r="F96" s="1"/>
  <c r="E97"/>
  <c r="E96" s="1"/>
  <c r="D97"/>
  <c r="D96" s="1"/>
  <c r="F94"/>
  <c r="F93" s="1"/>
  <c r="E94"/>
  <c r="E93" s="1"/>
  <c r="D94"/>
  <c r="D93" s="1"/>
  <c r="F91"/>
  <c r="F90" s="1"/>
  <c r="E91"/>
  <c r="E90" s="1"/>
  <c r="D91"/>
  <c r="D90" s="1"/>
  <c r="F87"/>
  <c r="F86" s="1"/>
  <c r="E87"/>
  <c r="E86" s="1"/>
  <c r="D87"/>
  <c r="D86" s="1"/>
  <c r="F84"/>
  <c r="F83" s="1"/>
  <c r="E84"/>
  <c r="E83" s="1"/>
  <c r="D84"/>
  <c r="D83" s="1"/>
  <c r="F80"/>
  <c r="F79" s="1"/>
  <c r="E80"/>
  <c r="E79" s="1"/>
  <c r="D80"/>
  <c r="D79" s="1"/>
  <c r="F77"/>
  <c r="F76" s="1"/>
  <c r="E77"/>
  <c r="E76" s="1"/>
  <c r="D77"/>
  <c r="D76" s="1"/>
  <c r="F74"/>
  <c r="F73" s="1"/>
  <c r="E74"/>
  <c r="E73" s="1"/>
  <c r="D74"/>
  <c r="D73" s="1"/>
  <c r="F71"/>
  <c r="F70" s="1"/>
  <c r="E71"/>
  <c r="E70" s="1"/>
  <c r="D71"/>
  <c r="D70" s="1"/>
  <c r="F68"/>
  <c r="F67" s="1"/>
  <c r="E68"/>
  <c r="E67" s="1"/>
  <c r="D68"/>
  <c r="D67" s="1"/>
  <c r="F65"/>
  <c r="F64" s="1"/>
  <c r="E65"/>
  <c r="E64" s="1"/>
  <c r="D65"/>
  <c r="D64" s="1"/>
  <c r="F62"/>
  <c r="F61" s="1"/>
  <c r="E62"/>
  <c r="E61" s="1"/>
  <c r="D62"/>
  <c r="D61" s="1"/>
  <c r="F59"/>
  <c r="F58" s="1"/>
  <c r="E59"/>
  <c r="E58" s="1"/>
  <c r="D59"/>
  <c r="D58" s="1"/>
  <c r="F56"/>
  <c r="F55" s="1"/>
  <c r="E56"/>
  <c r="E55" s="1"/>
  <c r="D56"/>
  <c r="D55" s="1"/>
  <c r="F51"/>
  <c r="F50" s="1"/>
  <c r="E51"/>
  <c r="E50" s="1"/>
  <c r="D51"/>
  <c r="D50" s="1"/>
  <c r="F48"/>
  <c r="F47" s="1"/>
  <c r="E48"/>
  <c r="E47" s="1"/>
  <c r="D48"/>
  <c r="D47" s="1"/>
  <c r="F45"/>
  <c r="F44" s="1"/>
  <c r="E45"/>
  <c r="E44" s="1"/>
  <c r="D45"/>
  <c r="D44" s="1"/>
  <c r="F42"/>
  <c r="F41" s="1"/>
  <c r="E42"/>
  <c r="E41" s="1"/>
  <c r="D42"/>
  <c r="D41" s="1"/>
  <c r="F39"/>
  <c r="E39"/>
  <c r="E38" s="1"/>
  <c r="D39"/>
  <c r="D38" s="1"/>
  <c r="F38"/>
  <c r="F26"/>
  <c r="E26"/>
  <c r="E25" s="1"/>
  <c r="D26"/>
  <c r="D25" s="1"/>
  <c r="F25"/>
  <c r="F23"/>
  <c r="F22" s="1"/>
  <c r="E23"/>
  <c r="E22" s="1"/>
  <c r="D23"/>
  <c r="D22" s="1"/>
  <c r="F20"/>
  <c r="F19" s="1"/>
  <c r="E20"/>
  <c r="E19" s="1"/>
  <c r="D20"/>
  <c r="D19" s="1"/>
  <c r="D30"/>
  <c r="D29" s="1"/>
  <c r="E30"/>
  <c r="E29" s="1"/>
  <c r="F30"/>
  <c r="F29" s="1"/>
  <c r="E258" l="1"/>
  <c r="D456"/>
  <c r="D184"/>
  <c r="F205"/>
  <c r="F434"/>
  <c r="F433" s="1"/>
  <c r="F432" s="1"/>
  <c r="F444"/>
  <c r="F456"/>
  <c r="E332"/>
  <c r="E456"/>
  <c r="F475"/>
  <c r="E475"/>
  <c r="D475"/>
  <c r="D455" s="1"/>
  <c r="E379"/>
  <c r="D379"/>
  <c r="F379"/>
  <c r="E205"/>
  <c r="E198" s="1"/>
  <c r="D416"/>
  <c r="E421"/>
  <c r="E184"/>
  <c r="D444"/>
  <c r="D433" s="1"/>
  <c r="D432" s="1"/>
  <c r="E416"/>
  <c r="F421"/>
  <c r="F416" s="1"/>
  <c r="E434"/>
  <c r="E433" s="1"/>
  <c r="E432" s="1"/>
  <c r="D361"/>
  <c r="E361"/>
  <c r="E251"/>
  <c r="E250" s="1"/>
  <c r="F82"/>
  <c r="F361"/>
  <c r="F99"/>
  <c r="F251"/>
  <c r="D89"/>
  <c r="D258"/>
  <c r="E265"/>
  <c r="D340"/>
  <c r="D332" s="1"/>
  <c r="D170"/>
  <c r="F340"/>
  <c r="F332" s="1"/>
  <c r="D251"/>
  <c r="F258"/>
  <c r="F265"/>
  <c r="D265"/>
  <c r="D37"/>
  <c r="E89"/>
  <c r="E155"/>
  <c r="F155"/>
  <c r="F184"/>
  <c r="E82"/>
  <c r="F37"/>
  <c r="E54"/>
  <c r="D82"/>
  <c r="E99"/>
  <c r="F89"/>
  <c r="D99"/>
  <c r="F198"/>
  <c r="D198"/>
  <c r="E107"/>
  <c r="D107"/>
  <c r="F107"/>
  <c r="D54"/>
  <c r="F54"/>
  <c r="E37"/>
  <c r="E18"/>
  <c r="F18"/>
  <c r="D18"/>
  <c r="F455" l="1"/>
  <c r="E455"/>
  <c r="E53"/>
  <c r="D250"/>
  <c r="F250"/>
  <c r="F53"/>
  <c r="D53"/>
  <c r="H632" i="26" l="1"/>
  <c r="G632"/>
  <c r="F632"/>
  <c r="H630"/>
  <c r="H629" s="1"/>
  <c r="G630"/>
  <c r="G629" s="1"/>
  <c r="F630"/>
  <c r="H627"/>
  <c r="H626" s="1"/>
  <c r="G627"/>
  <c r="G626" s="1"/>
  <c r="F627"/>
  <c r="F626" s="1"/>
  <c r="H622"/>
  <c r="H621" s="1"/>
  <c r="G622"/>
  <c r="G621" s="1"/>
  <c r="F622"/>
  <c r="F621" s="1"/>
  <c r="H619"/>
  <c r="G619"/>
  <c r="F619"/>
  <c r="H615"/>
  <c r="G615"/>
  <c r="F615"/>
  <c r="H557"/>
  <c r="H556" s="1"/>
  <c r="H555" s="1"/>
  <c r="H554" s="1"/>
  <c r="H553" s="1"/>
  <c r="G557"/>
  <c r="G556" s="1"/>
  <c r="G555" s="1"/>
  <c r="G554" s="1"/>
  <c r="G553" s="1"/>
  <c r="F557"/>
  <c r="F556" s="1"/>
  <c r="F555" s="1"/>
  <c r="F554" s="1"/>
  <c r="F553" s="1"/>
  <c r="I772" i="32"/>
  <c r="I771" s="1"/>
  <c r="I770" s="1"/>
  <c r="I769" s="1"/>
  <c r="I768" s="1"/>
  <c r="J772"/>
  <c r="J771" s="1"/>
  <c r="H772"/>
  <c r="H771" s="1"/>
  <c r="H770" s="1"/>
  <c r="H769" s="1"/>
  <c r="H768" s="1"/>
  <c r="H749" i="26"/>
  <c r="H748" s="1"/>
  <c r="G749"/>
  <c r="G748" s="1"/>
  <c r="F749"/>
  <c r="F748" s="1"/>
  <c r="H746"/>
  <c r="H745" s="1"/>
  <c r="G746"/>
  <c r="G745" s="1"/>
  <c r="F746"/>
  <c r="F745" s="1"/>
  <c r="H693"/>
  <c r="H692" s="1"/>
  <c r="H691" s="1"/>
  <c r="G693"/>
  <c r="G692" s="1"/>
  <c r="G691" s="1"/>
  <c r="F693"/>
  <c r="F692" s="1"/>
  <c r="F691" s="1"/>
  <c r="H689"/>
  <c r="H688" s="1"/>
  <c r="G689"/>
  <c r="G688" s="1"/>
  <c r="F689"/>
  <c r="F688" s="1"/>
  <c r="H686"/>
  <c r="H685" s="1"/>
  <c r="G686"/>
  <c r="G685" s="1"/>
  <c r="F686"/>
  <c r="F685" s="1"/>
  <c r="H683"/>
  <c r="G683"/>
  <c r="F683"/>
  <c r="H681"/>
  <c r="G681"/>
  <c r="F681"/>
  <c r="H678"/>
  <c r="H677" s="1"/>
  <c r="G678"/>
  <c r="G677" s="1"/>
  <c r="F678"/>
  <c r="F677" s="1"/>
  <c r="H675"/>
  <c r="H674" s="1"/>
  <c r="G675"/>
  <c r="G674" s="1"/>
  <c r="F675"/>
  <c r="F674" s="1"/>
  <c r="H671"/>
  <c r="H670" s="1"/>
  <c r="G671"/>
  <c r="G670" s="1"/>
  <c r="F671"/>
  <c r="F670" s="1"/>
  <c r="H668"/>
  <c r="H667" s="1"/>
  <c r="G668"/>
  <c r="G667" s="1"/>
  <c r="F668"/>
  <c r="F667" s="1"/>
  <c r="H665"/>
  <c r="H664" s="1"/>
  <c r="G665"/>
  <c r="G664" s="1"/>
  <c r="F665"/>
  <c r="F664" s="1"/>
  <c r="H662"/>
  <c r="G662"/>
  <c r="F662"/>
  <c r="H660"/>
  <c r="G660"/>
  <c r="F660"/>
  <c r="H657"/>
  <c r="H656" s="1"/>
  <c r="G657"/>
  <c r="G656" s="1"/>
  <c r="F657"/>
  <c r="F656" s="1"/>
  <c r="H641"/>
  <c r="G641"/>
  <c r="F641"/>
  <c r="H637"/>
  <c r="G637"/>
  <c r="F637"/>
  <c r="H608"/>
  <c r="H607" s="1"/>
  <c r="H606" s="1"/>
  <c r="H605" s="1"/>
  <c r="H604" s="1"/>
  <c r="G608"/>
  <c r="G607" s="1"/>
  <c r="G606" s="1"/>
  <c r="G605" s="1"/>
  <c r="G604" s="1"/>
  <c r="F608"/>
  <c r="F607" s="1"/>
  <c r="F606" s="1"/>
  <c r="F605" s="1"/>
  <c r="F604" s="1"/>
  <c r="H602"/>
  <c r="H601" s="1"/>
  <c r="G602"/>
  <c r="G601" s="1"/>
  <c r="F602"/>
  <c r="F601" s="1"/>
  <c r="H599"/>
  <c r="H598" s="1"/>
  <c r="G599"/>
  <c r="G598" s="1"/>
  <c r="F599"/>
  <c r="F598" s="1"/>
  <c r="H596"/>
  <c r="G596"/>
  <c r="F596"/>
  <c r="H593"/>
  <c r="G593"/>
  <c r="F593"/>
  <c r="H590"/>
  <c r="G590"/>
  <c r="F590"/>
  <c r="H587"/>
  <c r="H586" s="1"/>
  <c r="G587"/>
  <c r="G586" s="1"/>
  <c r="F587"/>
  <c r="F586" s="1"/>
  <c r="H542"/>
  <c r="H541" s="1"/>
  <c r="G542"/>
  <c r="G541" s="1"/>
  <c r="F542"/>
  <c r="F541" s="1"/>
  <c r="H532"/>
  <c r="H531" s="1"/>
  <c r="H530" s="1"/>
  <c r="G532"/>
  <c r="G531" s="1"/>
  <c r="G530" s="1"/>
  <c r="F532"/>
  <c r="F531" s="1"/>
  <c r="F530" s="1"/>
  <c r="H528"/>
  <c r="H527" s="1"/>
  <c r="G528"/>
  <c r="G527" s="1"/>
  <c r="F528"/>
  <c r="F527" s="1"/>
  <c r="H522"/>
  <c r="H521" s="1"/>
  <c r="G522"/>
  <c r="G521" s="1"/>
  <c r="F522"/>
  <c r="F521" s="1"/>
  <c r="H519"/>
  <c r="H518" s="1"/>
  <c r="G519"/>
  <c r="G518" s="1"/>
  <c r="F519"/>
  <c r="F518" s="1"/>
  <c r="H516"/>
  <c r="H515" s="1"/>
  <c r="G516"/>
  <c r="G515" s="1"/>
  <c r="F516"/>
  <c r="F515" s="1"/>
  <c r="H513"/>
  <c r="H512" s="1"/>
  <c r="G513"/>
  <c r="G512" s="1"/>
  <c r="F513"/>
  <c r="F512" s="1"/>
  <c r="H503"/>
  <c r="H502" s="1"/>
  <c r="G503"/>
  <c r="G502" s="1"/>
  <c r="F503"/>
  <c r="F502" s="1"/>
  <c r="H500"/>
  <c r="H499" s="1"/>
  <c r="G500"/>
  <c r="G499" s="1"/>
  <c r="F500"/>
  <c r="F499" s="1"/>
  <c r="H497"/>
  <c r="H496" s="1"/>
  <c r="G497"/>
  <c r="G496" s="1"/>
  <c r="F497"/>
  <c r="F496" s="1"/>
  <c r="H494"/>
  <c r="H493" s="1"/>
  <c r="G494"/>
  <c r="G493" s="1"/>
  <c r="F494"/>
  <c r="F493" s="1"/>
  <c r="H491"/>
  <c r="H490" s="1"/>
  <c r="G491"/>
  <c r="G490" s="1"/>
  <c r="F491"/>
  <c r="F490" s="1"/>
  <c r="H485"/>
  <c r="H484" s="1"/>
  <c r="G485"/>
  <c r="G484" s="1"/>
  <c r="F485"/>
  <c r="F484" s="1"/>
  <c r="H482"/>
  <c r="H481" s="1"/>
  <c r="G482"/>
  <c r="G481" s="1"/>
  <c r="F482"/>
  <c r="F481" s="1"/>
  <c r="H478"/>
  <c r="H477" s="1"/>
  <c r="G478"/>
  <c r="G477" s="1"/>
  <c r="F478"/>
  <c r="F477" s="1"/>
  <c r="H475"/>
  <c r="H474" s="1"/>
  <c r="G475"/>
  <c r="G474" s="1"/>
  <c r="F475"/>
  <c r="F474" s="1"/>
  <c r="H472"/>
  <c r="H471" s="1"/>
  <c r="G472"/>
  <c r="G471" s="1"/>
  <c r="F472"/>
  <c r="F471" s="1"/>
  <c r="H468"/>
  <c r="H467" s="1"/>
  <c r="G468"/>
  <c r="G467" s="1"/>
  <c r="F468"/>
  <c r="F467" s="1"/>
  <c r="H465"/>
  <c r="H464" s="1"/>
  <c r="G465"/>
  <c r="G464" s="1"/>
  <c r="F465"/>
  <c r="F464" s="1"/>
  <c r="H461"/>
  <c r="H460" s="1"/>
  <c r="G461"/>
  <c r="G460" s="1"/>
  <c r="F461"/>
  <c r="F460" s="1"/>
  <c r="H458"/>
  <c r="H457" s="1"/>
  <c r="G458"/>
  <c r="G457" s="1"/>
  <c r="F458"/>
  <c r="F457" s="1"/>
  <c r="H455"/>
  <c r="H454" s="1"/>
  <c r="G455"/>
  <c r="G454" s="1"/>
  <c r="F455"/>
  <c r="F454" s="1"/>
  <c r="H452"/>
  <c r="H451" s="1"/>
  <c r="G452"/>
  <c r="G451" s="1"/>
  <c r="F452"/>
  <c r="F451" s="1"/>
  <c r="H449"/>
  <c r="H448" s="1"/>
  <c r="G449"/>
  <c r="G448" s="1"/>
  <c r="F449"/>
  <c r="F448" s="1"/>
  <c r="H446"/>
  <c r="H445" s="1"/>
  <c r="G446"/>
  <c r="G445" s="1"/>
  <c r="F446"/>
  <c r="F445" s="1"/>
  <c r="H443"/>
  <c r="H442" s="1"/>
  <c r="G443"/>
  <c r="G442" s="1"/>
  <c r="F443"/>
  <c r="F442" s="1"/>
  <c r="H440"/>
  <c r="H439" s="1"/>
  <c r="G440"/>
  <c r="G439" s="1"/>
  <c r="F440"/>
  <c r="F439" s="1"/>
  <c r="H437"/>
  <c r="H436" s="1"/>
  <c r="G437"/>
  <c r="G436" s="1"/>
  <c r="F437"/>
  <c r="F436" s="1"/>
  <c r="H430"/>
  <c r="H429" s="1"/>
  <c r="G430"/>
  <c r="G429" s="1"/>
  <c r="F430"/>
  <c r="F429" s="1"/>
  <c r="H427"/>
  <c r="H426" s="1"/>
  <c r="G427"/>
  <c r="G426" s="1"/>
  <c r="F427"/>
  <c r="F426" s="1"/>
  <c r="H424"/>
  <c r="H423" s="1"/>
  <c r="G424"/>
  <c r="G423" s="1"/>
  <c r="F424"/>
  <c r="F423" s="1"/>
  <c r="H421"/>
  <c r="H420" s="1"/>
  <c r="G421"/>
  <c r="G420" s="1"/>
  <c r="F421"/>
  <c r="F420" s="1"/>
  <c r="H415"/>
  <c r="H414" s="1"/>
  <c r="G415"/>
  <c r="G414" s="1"/>
  <c r="F415"/>
  <c r="F414" s="1"/>
  <c r="H412"/>
  <c r="H411" s="1"/>
  <c r="G412"/>
  <c r="G411" s="1"/>
  <c r="F412"/>
  <c r="F411" s="1"/>
  <c r="H409"/>
  <c r="H408" s="1"/>
  <c r="G409"/>
  <c r="G408" s="1"/>
  <c r="F409"/>
  <c r="F408" s="1"/>
  <c r="H406"/>
  <c r="H405" s="1"/>
  <c r="G406"/>
  <c r="G405" s="1"/>
  <c r="F406"/>
  <c r="F405" s="1"/>
  <c r="H403"/>
  <c r="H402" s="1"/>
  <c r="G403"/>
  <c r="G402" s="1"/>
  <c r="F403"/>
  <c r="F402" s="1"/>
  <c r="H399"/>
  <c r="H398" s="1"/>
  <c r="H397" s="1"/>
  <c r="G399"/>
  <c r="G398" s="1"/>
  <c r="G397" s="1"/>
  <c r="F399"/>
  <c r="F398" s="1"/>
  <c r="F397" s="1"/>
  <c r="H395"/>
  <c r="H394" s="1"/>
  <c r="G395"/>
  <c r="G394" s="1"/>
  <c r="F395"/>
  <c r="F394" s="1"/>
  <c r="H392"/>
  <c r="H391" s="1"/>
  <c r="G392"/>
  <c r="G391" s="1"/>
  <c r="F392"/>
  <c r="F391" s="1"/>
  <c r="H389"/>
  <c r="H388" s="1"/>
  <c r="G389"/>
  <c r="G388" s="1"/>
  <c r="F389"/>
  <c r="F388" s="1"/>
  <c r="H381"/>
  <c r="G381"/>
  <c r="F381"/>
  <c r="H378"/>
  <c r="G378"/>
  <c r="F378"/>
  <c r="H372"/>
  <c r="H371" s="1"/>
  <c r="G372"/>
  <c r="G371" s="1"/>
  <c r="F372"/>
  <c r="F371" s="1"/>
  <c r="H369"/>
  <c r="H368" s="1"/>
  <c r="G369"/>
  <c r="G368" s="1"/>
  <c r="F369"/>
  <c r="F368" s="1"/>
  <c r="H348"/>
  <c r="H347" s="1"/>
  <c r="G348"/>
  <c r="G347" s="1"/>
  <c r="F348"/>
  <c r="F347" s="1"/>
  <c r="H345"/>
  <c r="H344" s="1"/>
  <c r="G345"/>
  <c r="G344" s="1"/>
  <c r="F345"/>
  <c r="F344" s="1"/>
  <c r="H341"/>
  <c r="H340" s="1"/>
  <c r="G341"/>
  <c r="G340" s="1"/>
  <c r="F341"/>
  <c r="F340" s="1"/>
  <c r="H338"/>
  <c r="H337" s="1"/>
  <c r="G338"/>
  <c r="G337" s="1"/>
  <c r="F338"/>
  <c r="F337" s="1"/>
  <c r="H335"/>
  <c r="H334" s="1"/>
  <c r="G335"/>
  <c r="G334" s="1"/>
  <c r="F335"/>
  <c r="F334" s="1"/>
  <c r="H332"/>
  <c r="H331" s="1"/>
  <c r="G332"/>
  <c r="G331" s="1"/>
  <c r="F332"/>
  <c r="F331" s="1"/>
  <c r="H329"/>
  <c r="H328" s="1"/>
  <c r="G329"/>
  <c r="G328" s="1"/>
  <c r="F329"/>
  <c r="F328" s="1"/>
  <c r="H326"/>
  <c r="H325" s="1"/>
  <c r="G326"/>
  <c r="G325" s="1"/>
  <c r="F326"/>
  <c r="F325" s="1"/>
  <c r="H319"/>
  <c r="G319"/>
  <c r="F319"/>
  <c r="H316"/>
  <c r="G316"/>
  <c r="F316"/>
  <c r="H313"/>
  <c r="H312" s="1"/>
  <c r="G313"/>
  <c r="G312" s="1"/>
  <c r="F313"/>
  <c r="F312" s="1"/>
  <c r="H301"/>
  <c r="H300" s="1"/>
  <c r="G301"/>
  <c r="G300" s="1"/>
  <c r="F301"/>
  <c r="F300" s="1"/>
  <c r="H298"/>
  <c r="H297" s="1"/>
  <c r="G298"/>
  <c r="G297" s="1"/>
  <c r="F298"/>
  <c r="F297" s="1"/>
  <c r="H295"/>
  <c r="H294" s="1"/>
  <c r="G295"/>
  <c r="G294" s="1"/>
  <c r="F295"/>
  <c r="F294" s="1"/>
  <c r="H291"/>
  <c r="H290" s="1"/>
  <c r="G291"/>
  <c r="G290" s="1"/>
  <c r="F291"/>
  <c r="F290" s="1"/>
  <c r="H288"/>
  <c r="H287" s="1"/>
  <c r="G288"/>
  <c r="G287" s="1"/>
  <c r="F288"/>
  <c r="F287" s="1"/>
  <c r="H285"/>
  <c r="H284" s="1"/>
  <c r="G285"/>
  <c r="G284" s="1"/>
  <c r="F285"/>
  <c r="F284" s="1"/>
  <c r="H279"/>
  <c r="H278" s="1"/>
  <c r="H277" s="1"/>
  <c r="G279"/>
  <c r="G278" s="1"/>
  <c r="G277" s="1"/>
  <c r="F279"/>
  <c r="F278" s="1"/>
  <c r="F277" s="1"/>
  <c r="H275"/>
  <c r="H274" s="1"/>
  <c r="G275"/>
  <c r="G274" s="1"/>
  <c r="F275"/>
  <c r="F274" s="1"/>
  <c r="H272"/>
  <c r="G272"/>
  <c r="F272"/>
  <c r="H271"/>
  <c r="G271"/>
  <c r="F271"/>
  <c r="H268"/>
  <c r="H267" s="1"/>
  <c r="H266" s="1"/>
  <c r="G268"/>
  <c r="G267" s="1"/>
  <c r="G266" s="1"/>
  <c r="F268"/>
  <c r="F267" s="1"/>
  <c r="F266" s="1"/>
  <c r="H261"/>
  <c r="H260" s="1"/>
  <c r="G261"/>
  <c r="G260" s="1"/>
  <c r="F261"/>
  <c r="F260" s="1"/>
  <c r="H258"/>
  <c r="H257" s="1"/>
  <c r="G258"/>
  <c r="G257" s="1"/>
  <c r="F258"/>
  <c r="F257" s="1"/>
  <c r="H255"/>
  <c r="H254" s="1"/>
  <c r="G255"/>
  <c r="G254" s="1"/>
  <c r="F255"/>
  <c r="F254" s="1"/>
  <c r="H252"/>
  <c r="H251" s="1"/>
  <c r="G252"/>
  <c r="G251" s="1"/>
  <c r="F252"/>
  <c r="F251" s="1"/>
  <c r="H249"/>
  <c r="H248" s="1"/>
  <c r="G249"/>
  <c r="G248" s="1"/>
  <c r="F249"/>
  <c r="F248" s="1"/>
  <c r="H246"/>
  <c r="H245" s="1"/>
  <c r="G246"/>
  <c r="G245" s="1"/>
  <c r="F246"/>
  <c r="F245" s="1"/>
  <c r="H242"/>
  <c r="H241" s="1"/>
  <c r="G242"/>
  <c r="G241" s="1"/>
  <c r="F242"/>
  <c r="F241" s="1"/>
  <c r="H239"/>
  <c r="H238" s="1"/>
  <c r="G239"/>
  <c r="G238" s="1"/>
  <c r="F239"/>
  <c r="F238" s="1"/>
  <c r="H235"/>
  <c r="H234" s="1"/>
  <c r="G235"/>
  <c r="G234" s="1"/>
  <c r="F235"/>
  <c r="F234" s="1"/>
  <c r="H232"/>
  <c r="H231" s="1"/>
  <c r="G232"/>
  <c r="G231" s="1"/>
  <c r="F232"/>
  <c r="F231" s="1"/>
  <c r="H214"/>
  <c r="H213" s="1"/>
  <c r="G214"/>
  <c r="G213" s="1"/>
  <c r="F214"/>
  <c r="F213" s="1"/>
  <c r="H200"/>
  <c r="H199" s="1"/>
  <c r="H198" s="1"/>
  <c r="H197" s="1"/>
  <c r="G200"/>
  <c r="G199" s="1"/>
  <c r="G198" s="1"/>
  <c r="G197" s="1"/>
  <c r="F200"/>
  <c r="F199" s="1"/>
  <c r="F198" s="1"/>
  <c r="F197" s="1"/>
  <c r="H195"/>
  <c r="H194" s="1"/>
  <c r="H193" s="1"/>
  <c r="G195"/>
  <c r="G194" s="1"/>
  <c r="G193" s="1"/>
  <c r="F195"/>
  <c r="F194" s="1"/>
  <c r="F193" s="1"/>
  <c r="H190"/>
  <c r="H189" s="1"/>
  <c r="G190"/>
  <c r="G189" s="1"/>
  <c r="F190"/>
  <c r="F189" s="1"/>
  <c r="H187"/>
  <c r="H186" s="1"/>
  <c r="G187"/>
  <c r="G186" s="1"/>
  <c r="F187"/>
  <c r="F186" s="1"/>
  <c r="H167"/>
  <c r="G167"/>
  <c r="F167"/>
  <c r="H166"/>
  <c r="G166"/>
  <c r="F166"/>
  <c r="H164"/>
  <c r="G164"/>
  <c r="F164"/>
  <c r="H160"/>
  <c r="G160"/>
  <c r="F160"/>
  <c r="H142"/>
  <c r="H139" s="1"/>
  <c r="G142"/>
  <c r="G139" s="1"/>
  <c r="F142"/>
  <c r="H140"/>
  <c r="G140"/>
  <c r="F140"/>
  <c r="H137"/>
  <c r="H136" s="1"/>
  <c r="G137"/>
  <c r="G136" s="1"/>
  <c r="F137"/>
  <c r="F136" s="1"/>
  <c r="H132"/>
  <c r="G132"/>
  <c r="F132"/>
  <c r="H130"/>
  <c r="H129" s="1"/>
  <c r="G130"/>
  <c r="G129" s="1"/>
  <c r="F130"/>
  <c r="H124"/>
  <c r="G124"/>
  <c r="F124"/>
  <c r="H121"/>
  <c r="G121"/>
  <c r="F121"/>
  <c r="H117"/>
  <c r="G117"/>
  <c r="F117"/>
  <c r="H64"/>
  <c r="H63" s="1"/>
  <c r="G64"/>
  <c r="G63" s="1"/>
  <c r="F64"/>
  <c r="F63" s="1"/>
  <c r="H61"/>
  <c r="G61"/>
  <c r="F61"/>
  <c r="H57"/>
  <c r="G57"/>
  <c r="F57"/>
  <c r="H53"/>
  <c r="G53"/>
  <c r="F53"/>
  <c r="H50"/>
  <c r="G50"/>
  <c r="F50"/>
  <c r="H47"/>
  <c r="G47"/>
  <c r="F47"/>
  <c r="H43"/>
  <c r="G43"/>
  <c r="F43"/>
  <c r="F614" l="1"/>
  <c r="F629"/>
  <c r="H377"/>
  <c r="H376" s="1"/>
  <c r="H375" s="1"/>
  <c r="H374" s="1"/>
  <c r="G589"/>
  <c r="G585" s="1"/>
  <c r="G584" s="1"/>
  <c r="G583" s="1"/>
  <c r="F680"/>
  <c r="F673" s="1"/>
  <c r="G659"/>
  <c r="G655" s="1"/>
  <c r="H116"/>
  <c r="G116"/>
  <c r="H343"/>
  <c r="G343"/>
  <c r="F636"/>
  <c r="G377"/>
  <c r="G376" s="1"/>
  <c r="G375" s="1"/>
  <c r="G374" s="1"/>
  <c r="H463"/>
  <c r="F387"/>
  <c r="G387"/>
  <c r="F744"/>
  <c r="F743" s="1"/>
  <c r="F742" s="1"/>
  <c r="H49"/>
  <c r="F270"/>
  <c r="F265" s="1"/>
  <c r="F264" s="1"/>
  <c r="F315"/>
  <c r="F311" s="1"/>
  <c r="F310" s="1"/>
  <c r="F309" s="1"/>
  <c r="H636"/>
  <c r="H680"/>
  <c r="H673" s="1"/>
  <c r="F377"/>
  <c r="F376" s="1"/>
  <c r="F375" s="1"/>
  <c r="F374" s="1"/>
  <c r="G270"/>
  <c r="G265" s="1"/>
  <c r="G264" s="1"/>
  <c r="F470"/>
  <c r="H480"/>
  <c r="H536"/>
  <c r="H535" s="1"/>
  <c r="H534" s="1"/>
  <c r="H659"/>
  <c r="H655" s="1"/>
  <c r="F435"/>
  <c r="G401"/>
  <c r="H435"/>
  <c r="G480"/>
  <c r="H489"/>
  <c r="H488" s="1"/>
  <c r="H487" s="1"/>
  <c r="H508"/>
  <c r="H507" s="1"/>
  <c r="H506" s="1"/>
  <c r="G636"/>
  <c r="F659"/>
  <c r="F655" s="1"/>
  <c r="G56"/>
  <c r="G55" s="1"/>
  <c r="F159"/>
  <c r="G283"/>
  <c r="G315"/>
  <c r="G311" s="1"/>
  <c r="G310" s="1"/>
  <c r="G309" s="1"/>
  <c r="H315"/>
  <c r="H311" s="1"/>
  <c r="H310" s="1"/>
  <c r="H309" s="1"/>
  <c r="F463"/>
  <c r="G470"/>
  <c r="H589"/>
  <c r="H585" s="1"/>
  <c r="H584" s="1"/>
  <c r="H583" s="1"/>
  <c r="F589"/>
  <c r="F585" s="1"/>
  <c r="F584" s="1"/>
  <c r="F583" s="1"/>
  <c r="G680"/>
  <c r="G673" s="1"/>
  <c r="G614"/>
  <c r="G613" s="1"/>
  <c r="G612" s="1"/>
  <c r="G611" s="1"/>
  <c r="H614"/>
  <c r="H613" s="1"/>
  <c r="H612" s="1"/>
  <c r="H611" s="1"/>
  <c r="G244"/>
  <c r="G324"/>
  <c r="F401"/>
  <c r="H419"/>
  <c r="H418" s="1"/>
  <c r="H417" s="1"/>
  <c r="F419"/>
  <c r="F418" s="1"/>
  <c r="F417" s="1"/>
  <c r="F480"/>
  <c r="F489"/>
  <c r="F488" s="1"/>
  <c r="F487" s="1"/>
  <c r="F536"/>
  <c r="F535" s="1"/>
  <c r="F534" s="1"/>
  <c r="H744"/>
  <c r="H743" s="1"/>
  <c r="H742" s="1"/>
  <c r="F237"/>
  <c r="H387"/>
  <c r="G419"/>
  <c r="G418" s="1"/>
  <c r="G417" s="1"/>
  <c r="G463"/>
  <c r="H470"/>
  <c r="G508"/>
  <c r="G507" s="1"/>
  <c r="G506" s="1"/>
  <c r="G536"/>
  <c r="G535" s="1"/>
  <c r="G534" s="1"/>
  <c r="G744"/>
  <c r="G743" s="1"/>
  <c r="G742" s="1"/>
  <c r="J769" i="32"/>
  <c r="J768" s="1"/>
  <c r="J770"/>
  <c r="F613" i="26"/>
  <c r="F612" s="1"/>
  <c r="F611" s="1"/>
  <c r="F508"/>
  <c r="F507" s="1"/>
  <c r="F506" s="1"/>
  <c r="H401"/>
  <c r="G435"/>
  <c r="G489"/>
  <c r="G488" s="1"/>
  <c r="G487" s="1"/>
  <c r="F324"/>
  <c r="H324"/>
  <c r="H293"/>
  <c r="G230"/>
  <c r="F244"/>
  <c r="F283"/>
  <c r="F293"/>
  <c r="H42"/>
  <c r="F49"/>
  <c r="G49"/>
  <c r="G159"/>
  <c r="F230"/>
  <c r="G293"/>
  <c r="H230"/>
  <c r="G237"/>
  <c r="H237"/>
  <c r="H270"/>
  <c r="H265" s="1"/>
  <c r="H264" s="1"/>
  <c r="H283"/>
  <c r="H244"/>
  <c r="G42"/>
  <c r="F56"/>
  <c r="F55" s="1"/>
  <c r="F116"/>
  <c r="G185"/>
  <c r="G184" s="1"/>
  <c r="G183" s="1"/>
  <c r="G182" s="1"/>
  <c r="H56"/>
  <c r="H55" s="1"/>
  <c r="H185"/>
  <c r="H184" s="1"/>
  <c r="H183" s="1"/>
  <c r="H182" s="1"/>
  <c r="F42"/>
  <c r="F139"/>
  <c r="H159"/>
  <c r="F185"/>
  <c r="F184" s="1"/>
  <c r="F183" s="1"/>
  <c r="F182" s="1"/>
  <c r="F129"/>
  <c r="I143" i="32"/>
  <c r="I142" s="1"/>
  <c r="I141" s="1"/>
  <c r="I140" s="1"/>
  <c r="J143"/>
  <c r="J142" s="1"/>
  <c r="J141" s="1"/>
  <c r="J140" s="1"/>
  <c r="H143"/>
  <c r="H142" s="1"/>
  <c r="H141" s="1"/>
  <c r="H140" s="1"/>
  <c r="I97"/>
  <c r="I96" s="1"/>
  <c r="J97"/>
  <c r="J96" s="1"/>
  <c r="H97"/>
  <c r="H96" s="1"/>
  <c r="G41" i="26" l="1"/>
  <c r="G40" s="1"/>
  <c r="G39" s="1"/>
  <c r="F386"/>
  <c r="F385" s="1"/>
  <c r="F384" s="1"/>
  <c r="F654"/>
  <c r="F653" s="1"/>
  <c r="F434"/>
  <c r="F433" s="1"/>
  <c r="F432" s="1"/>
  <c r="G282"/>
  <c r="G281" s="1"/>
  <c r="H323"/>
  <c r="H322" s="1"/>
  <c r="H321" s="1"/>
  <c r="H308" s="1"/>
  <c r="H386"/>
  <c r="H385" s="1"/>
  <c r="H384" s="1"/>
  <c r="G386"/>
  <c r="G385" s="1"/>
  <c r="G384" s="1"/>
  <c r="G323"/>
  <c r="G322" s="1"/>
  <c r="G321" s="1"/>
  <c r="G308" s="1"/>
  <c r="F343"/>
  <c r="F323" s="1"/>
  <c r="F322" s="1"/>
  <c r="F321" s="1"/>
  <c r="F308" s="1"/>
  <c r="F41"/>
  <c r="F40" s="1"/>
  <c r="F39" s="1"/>
  <c r="H229"/>
  <c r="H228" s="1"/>
  <c r="H227" s="1"/>
  <c r="F229"/>
  <c r="F228" s="1"/>
  <c r="F227" s="1"/>
  <c r="H41"/>
  <c r="H40" s="1"/>
  <c r="H39" s="1"/>
  <c r="H434"/>
  <c r="H433" s="1"/>
  <c r="H432" s="1"/>
  <c r="H654"/>
  <c r="H653" s="1"/>
  <c r="G654"/>
  <c r="G653" s="1"/>
  <c r="H282"/>
  <c r="H281" s="1"/>
  <c r="G434"/>
  <c r="G433" s="1"/>
  <c r="G432" s="1"/>
  <c r="F505"/>
  <c r="G229"/>
  <c r="G228" s="1"/>
  <c r="G227" s="1"/>
  <c r="F282"/>
  <c r="F281" s="1"/>
  <c r="I313" i="32"/>
  <c r="J313"/>
  <c r="H313"/>
  <c r="I267"/>
  <c r="I266" s="1"/>
  <c r="J267"/>
  <c r="J266" s="1"/>
  <c r="H267"/>
  <c r="H266" s="1"/>
  <c r="I304"/>
  <c r="I303" s="1"/>
  <c r="J304"/>
  <c r="J303" s="1"/>
  <c r="H304"/>
  <c r="H303" s="1"/>
  <c r="I251"/>
  <c r="J251"/>
  <c r="H251"/>
  <c r="H286"/>
  <c r="J643" l="1"/>
  <c r="J642" s="1"/>
  <c r="I643"/>
  <c r="I642" s="1"/>
  <c r="H643"/>
  <c r="H642" s="1"/>
  <c r="J640"/>
  <c r="J639" s="1"/>
  <c r="I640"/>
  <c r="I639" s="1"/>
  <c r="H640"/>
  <c r="H639" s="1"/>
  <c r="J637"/>
  <c r="J636" s="1"/>
  <c r="I637"/>
  <c r="I636" s="1"/>
  <c r="H637"/>
  <c r="H636" s="1"/>
  <c r="F603" i="22" l="1"/>
  <c r="E603"/>
  <c r="D603"/>
  <c r="F600"/>
  <c r="E600"/>
  <c r="D600"/>
  <c r="D599" s="1"/>
  <c r="F527"/>
  <c r="F526" s="1"/>
  <c r="E527"/>
  <c r="E526" s="1"/>
  <c r="D527"/>
  <c r="D526" s="1"/>
  <c r="F357"/>
  <c r="F356" s="1"/>
  <c r="F355" s="1"/>
  <c r="E357"/>
  <c r="E356" s="1"/>
  <c r="E355" s="1"/>
  <c r="D357"/>
  <c r="D356" s="1"/>
  <c r="D355" s="1"/>
  <c r="D331" s="1"/>
  <c r="F306"/>
  <c r="F305" s="1"/>
  <c r="E306"/>
  <c r="E305" s="1"/>
  <c r="D306"/>
  <c r="D305" s="1"/>
  <c r="F303"/>
  <c r="F302" s="1"/>
  <c r="E303"/>
  <c r="E302" s="1"/>
  <c r="D303"/>
  <c r="D302" s="1"/>
  <c r="F299"/>
  <c r="F298" s="1"/>
  <c r="E299"/>
  <c r="E298" s="1"/>
  <c r="D299"/>
  <c r="D298" s="1"/>
  <c r="F296"/>
  <c r="F295" s="1"/>
  <c r="E296"/>
  <c r="E295" s="1"/>
  <c r="D296"/>
  <c r="D295" s="1"/>
  <c r="F291"/>
  <c r="F290" s="1"/>
  <c r="E291"/>
  <c r="E290" s="1"/>
  <c r="D291"/>
  <c r="D290" s="1"/>
  <c r="F288"/>
  <c r="F287" s="1"/>
  <c r="E288"/>
  <c r="E287" s="1"/>
  <c r="D288"/>
  <c r="D287" s="1"/>
  <c r="F248"/>
  <c r="E248"/>
  <c r="E247" s="1"/>
  <c r="D248"/>
  <c r="D247" s="1"/>
  <c r="F247"/>
  <c r="F245"/>
  <c r="F244" s="1"/>
  <c r="E245"/>
  <c r="E244" s="1"/>
  <c r="D245"/>
  <c r="D244" s="1"/>
  <c r="D176"/>
  <c r="D175" s="1"/>
  <c r="E176"/>
  <c r="E175" s="1"/>
  <c r="F176"/>
  <c r="F175" s="1"/>
  <c r="H706" i="26"/>
  <c r="H705" s="1"/>
  <c r="H704" s="1"/>
  <c r="G706"/>
  <c r="G705" s="1"/>
  <c r="G704" s="1"/>
  <c r="F706"/>
  <c r="F705" s="1"/>
  <c r="F704" s="1"/>
  <c r="H784"/>
  <c r="H783" s="1"/>
  <c r="G784"/>
  <c r="G783" s="1"/>
  <c r="F784"/>
  <c r="F783" s="1"/>
  <c r="H781"/>
  <c r="H780" s="1"/>
  <c r="G781"/>
  <c r="G780" s="1"/>
  <c r="F781"/>
  <c r="F780" s="1"/>
  <c r="H768"/>
  <c r="H767" s="1"/>
  <c r="G768"/>
  <c r="G767" s="1"/>
  <c r="F768"/>
  <c r="F767" s="1"/>
  <c r="H765"/>
  <c r="H764" s="1"/>
  <c r="G765"/>
  <c r="G764" s="1"/>
  <c r="F765"/>
  <c r="F764" s="1"/>
  <c r="H760"/>
  <c r="H759" s="1"/>
  <c r="G760"/>
  <c r="G759" s="1"/>
  <c r="F760"/>
  <c r="F759" s="1"/>
  <c r="H757"/>
  <c r="H756" s="1"/>
  <c r="G757"/>
  <c r="G756" s="1"/>
  <c r="F757"/>
  <c r="F756" s="1"/>
  <c r="H725"/>
  <c r="H724" s="1"/>
  <c r="H723" s="1"/>
  <c r="H722" s="1"/>
  <c r="H721" s="1"/>
  <c r="G725"/>
  <c r="G724" s="1"/>
  <c r="G723" s="1"/>
  <c r="G722" s="1"/>
  <c r="G721" s="1"/>
  <c r="F725"/>
  <c r="F724" s="1"/>
  <c r="F723" s="1"/>
  <c r="F722" s="1"/>
  <c r="F721" s="1"/>
  <c r="F578"/>
  <c r="F577" s="1"/>
  <c r="G578"/>
  <c r="G577" s="1"/>
  <c r="H578"/>
  <c r="H577" s="1"/>
  <c r="F581"/>
  <c r="F580" s="1"/>
  <c r="G581"/>
  <c r="G580" s="1"/>
  <c r="H581"/>
  <c r="H580" s="1"/>
  <c r="H225"/>
  <c r="H224" s="1"/>
  <c r="G225"/>
  <c r="G224" s="1"/>
  <c r="F225"/>
  <c r="F224" s="1"/>
  <c r="H222"/>
  <c r="H221" s="1"/>
  <c r="G222"/>
  <c r="G221" s="1"/>
  <c r="F222"/>
  <c r="F221" s="1"/>
  <c r="H179"/>
  <c r="G179"/>
  <c r="F179"/>
  <c r="H176"/>
  <c r="G176"/>
  <c r="F176"/>
  <c r="H145"/>
  <c r="H144" s="1"/>
  <c r="G145"/>
  <c r="G144" s="1"/>
  <c r="F145"/>
  <c r="F144" s="1"/>
  <c r="F81"/>
  <c r="F78"/>
  <c r="H72"/>
  <c r="H71" s="1"/>
  <c r="H70" s="1"/>
  <c r="H69" s="1"/>
  <c r="H68" s="1"/>
  <c r="G72"/>
  <c r="G71" s="1"/>
  <c r="G70" s="1"/>
  <c r="G69" s="1"/>
  <c r="G68" s="1"/>
  <c r="F72"/>
  <c r="F71" s="1"/>
  <c r="F70" s="1"/>
  <c r="F69" s="1"/>
  <c r="F68" s="1"/>
  <c r="I35" i="32"/>
  <c r="J35"/>
  <c r="H35"/>
  <c r="H811"/>
  <c r="I92"/>
  <c r="J92"/>
  <c r="H92"/>
  <c r="H87"/>
  <c r="J847"/>
  <c r="J846" s="1"/>
  <c r="I847"/>
  <c r="I846" s="1"/>
  <c r="H847"/>
  <c r="H846" s="1"/>
  <c r="J844"/>
  <c r="J843" s="1"/>
  <c r="I844"/>
  <c r="I843" s="1"/>
  <c r="H844"/>
  <c r="H843" s="1"/>
  <c r="I401"/>
  <c r="J401"/>
  <c r="H401"/>
  <c r="H422"/>
  <c r="I422"/>
  <c r="J422"/>
  <c r="I358"/>
  <c r="J358"/>
  <c r="H358"/>
  <c r="I445"/>
  <c r="I444" s="1"/>
  <c r="I443" s="1"/>
  <c r="J445"/>
  <c r="J444" s="1"/>
  <c r="J443" s="1"/>
  <c r="H445"/>
  <c r="H444" s="1"/>
  <c r="H443" s="1"/>
  <c r="F599" i="22" l="1"/>
  <c r="E599"/>
  <c r="D285"/>
  <c r="F285"/>
  <c r="F301"/>
  <c r="F216"/>
  <c r="F286"/>
  <c r="D301"/>
  <c r="D294"/>
  <c r="H220" i="26"/>
  <c r="E294" i="22"/>
  <c r="E301"/>
  <c r="E216"/>
  <c r="D243"/>
  <c r="D242" s="1"/>
  <c r="F294"/>
  <c r="E286"/>
  <c r="E285"/>
  <c r="D286"/>
  <c r="D216"/>
  <c r="E154"/>
  <c r="E153" s="1"/>
  <c r="D180"/>
  <c r="E243"/>
  <c r="E242" s="1"/>
  <c r="F180"/>
  <c r="F243"/>
  <c r="F242" s="1"/>
  <c r="H763" i="26"/>
  <c r="H762" s="1"/>
  <c r="E180" i="22"/>
  <c r="F154"/>
  <c r="F153" s="1"/>
  <c r="H754" i="26"/>
  <c r="G576"/>
  <c r="G575" s="1"/>
  <c r="G574" s="1"/>
  <c r="F763"/>
  <c r="F762" s="1"/>
  <c r="F175"/>
  <c r="F174" s="1"/>
  <c r="F173" s="1"/>
  <c r="F172" s="1"/>
  <c r="F576"/>
  <c r="F575" s="1"/>
  <c r="F574" s="1"/>
  <c r="F755"/>
  <c r="G763"/>
  <c r="G762" s="1"/>
  <c r="H779"/>
  <c r="H778" s="1"/>
  <c r="H777" s="1"/>
  <c r="F779"/>
  <c r="F778" s="1"/>
  <c r="F777" s="1"/>
  <c r="H175"/>
  <c r="H174" s="1"/>
  <c r="H173" s="1"/>
  <c r="H172" s="1"/>
  <c r="H755"/>
  <c r="G779"/>
  <c r="G778" s="1"/>
  <c r="G777" s="1"/>
  <c r="G755"/>
  <c r="G754"/>
  <c r="F754"/>
  <c r="H576"/>
  <c r="H575" s="1"/>
  <c r="H574" s="1"/>
  <c r="G220"/>
  <c r="G175"/>
  <c r="G174" s="1"/>
  <c r="G173" s="1"/>
  <c r="G172" s="1"/>
  <c r="F220"/>
  <c r="F77"/>
  <c r="J842" i="32"/>
  <c r="J841" s="1"/>
  <c r="J840" s="1"/>
  <c r="H842"/>
  <c r="H841" s="1"/>
  <c r="H840" s="1"/>
  <c r="I842"/>
  <c r="I841" s="1"/>
  <c r="I840" s="1"/>
  <c r="G219" i="26" l="1"/>
  <c r="G218" s="1"/>
  <c r="G217" s="1"/>
  <c r="F219"/>
  <c r="F218" s="1"/>
  <c r="F217" s="1"/>
  <c r="H219"/>
  <c r="H218" s="1"/>
  <c r="H217" s="1"/>
  <c r="E293" i="22"/>
  <c r="F293"/>
  <c r="D293"/>
  <c r="D284" s="1"/>
  <c r="H753" i="26"/>
  <c r="D154" i="22"/>
  <c r="D153" s="1"/>
  <c r="G573" i="26"/>
  <c r="H652"/>
  <c r="H505"/>
  <c r="G505"/>
  <c r="G753"/>
  <c r="G652"/>
  <c r="F573"/>
  <c r="F753"/>
  <c r="H573"/>
  <c r="F652"/>
  <c r="I297" i="32"/>
  <c r="I296" s="1"/>
  <c r="J297"/>
  <c r="J296" s="1"/>
  <c r="H296"/>
  <c r="I273"/>
  <c r="I272" s="1"/>
  <c r="J273"/>
  <c r="J272" s="1"/>
  <c r="H273"/>
  <c r="H272" s="1"/>
  <c r="J270"/>
  <c r="J269" s="1"/>
  <c r="I270"/>
  <c r="I269" s="1"/>
  <c r="H270"/>
  <c r="H269" s="1"/>
  <c r="I695" l="1"/>
  <c r="I694" s="1"/>
  <c r="J695"/>
  <c r="J694" s="1"/>
  <c r="H695"/>
  <c r="H694" s="1"/>
  <c r="I753"/>
  <c r="I752" s="1"/>
  <c r="J753"/>
  <c r="J752" s="1"/>
  <c r="H753"/>
  <c r="H752" s="1"/>
  <c r="I762" l="1"/>
  <c r="I761" s="1"/>
  <c r="J762"/>
  <c r="J761" s="1"/>
  <c r="H762"/>
  <c r="H761" s="1"/>
  <c r="I689"/>
  <c r="I688" s="1"/>
  <c r="J689"/>
  <c r="J688" s="1"/>
  <c r="H689"/>
  <c r="H688" s="1"/>
  <c r="I646"/>
  <c r="I645" s="1"/>
  <c r="J646"/>
  <c r="J645" s="1"/>
  <c r="H646"/>
  <c r="H645" s="1"/>
  <c r="J813"/>
  <c r="I813"/>
  <c r="H813"/>
  <c r="H810" s="1"/>
  <c r="I750"/>
  <c r="I749" s="1"/>
  <c r="J750"/>
  <c r="J749" s="1"/>
  <c r="H750"/>
  <c r="H749" s="1"/>
  <c r="I629"/>
  <c r="I628" s="1"/>
  <c r="J629"/>
  <c r="J628" s="1"/>
  <c r="H629"/>
  <c r="H628" s="1"/>
  <c r="I680"/>
  <c r="I679" s="1"/>
  <c r="J680"/>
  <c r="J679" s="1"/>
  <c r="H680"/>
  <c r="H679" s="1"/>
  <c r="J601" l="1"/>
  <c r="D55" i="3"/>
  <c r="D53"/>
  <c r="D51"/>
  <c r="D48"/>
  <c r="D43"/>
  <c r="D41"/>
  <c r="D34"/>
  <c r="D30"/>
  <c r="D25"/>
  <c r="D22"/>
  <c r="D14"/>
  <c r="D610" i="22"/>
  <c r="D607"/>
  <c r="F655"/>
  <c r="E655"/>
  <c r="D655"/>
  <c r="F651"/>
  <c r="E651"/>
  <c r="D651"/>
  <c r="F636"/>
  <c r="E636"/>
  <c r="D636"/>
  <c r="F632"/>
  <c r="E632"/>
  <c r="D632"/>
  <c r="F558"/>
  <c r="F557" s="1"/>
  <c r="E558"/>
  <c r="E557" s="1"/>
  <c r="D558"/>
  <c r="D557" s="1"/>
  <c r="D515" s="1"/>
  <c r="F331"/>
  <c r="F330" s="1"/>
  <c r="E331"/>
  <c r="E330" s="1"/>
  <c r="H812" i="26"/>
  <c r="H811" s="1"/>
  <c r="G812"/>
  <c r="G811" s="1"/>
  <c r="F812"/>
  <c r="F811" s="1"/>
  <c r="H127"/>
  <c r="H126" s="1"/>
  <c r="H115" s="1"/>
  <c r="G127"/>
  <c r="G126" s="1"/>
  <c r="G115" s="1"/>
  <c r="F127"/>
  <c r="F126" s="1"/>
  <c r="H35"/>
  <c r="H34" s="1"/>
  <c r="G35"/>
  <c r="G34" s="1"/>
  <c r="F35"/>
  <c r="F34" s="1"/>
  <c r="H32"/>
  <c r="G32"/>
  <c r="F32"/>
  <c r="H28"/>
  <c r="G28"/>
  <c r="F28"/>
  <c r="H94"/>
  <c r="G94"/>
  <c r="F94"/>
  <c r="H90"/>
  <c r="G90"/>
  <c r="F90"/>
  <c r="H97"/>
  <c r="H96" s="1"/>
  <c r="G97"/>
  <c r="G96" s="1"/>
  <c r="F97"/>
  <c r="F96" s="1"/>
  <c r="H85"/>
  <c r="H84" s="1"/>
  <c r="G85"/>
  <c r="G84" s="1"/>
  <c r="F85"/>
  <c r="F84" s="1"/>
  <c r="H20"/>
  <c r="G20"/>
  <c r="F20"/>
  <c r="H19"/>
  <c r="H18" s="1"/>
  <c r="H17" s="1"/>
  <c r="H16" s="1"/>
  <c r="G19"/>
  <c r="G18" s="1"/>
  <c r="G17" s="1"/>
  <c r="G16" s="1"/>
  <c r="F19"/>
  <c r="F18" s="1"/>
  <c r="F17" s="1"/>
  <c r="F16" s="1"/>
  <c r="D606" i="22" l="1"/>
  <c r="E378"/>
  <c r="F378"/>
  <c r="D378"/>
  <c r="H158" i="26"/>
  <c r="F27"/>
  <c r="F26" s="1"/>
  <c r="F25" s="1"/>
  <c r="F24" s="1"/>
  <c r="F89"/>
  <c r="F83" s="1"/>
  <c r="H89"/>
  <c r="H83" s="1"/>
  <c r="H75" s="1"/>
  <c r="H74" s="1"/>
  <c r="G158"/>
  <c r="G27"/>
  <c r="G26" s="1"/>
  <c r="G25" s="1"/>
  <c r="G24" s="1"/>
  <c r="G89"/>
  <c r="G83" s="1"/>
  <c r="G75" s="1"/>
  <c r="G74" s="1"/>
  <c r="H27"/>
  <c r="H26" s="1"/>
  <c r="H25" s="1"/>
  <c r="H24" s="1"/>
  <c r="F76"/>
  <c r="F75" l="1"/>
  <c r="F74" s="1"/>
  <c r="F115"/>
  <c r="J410" i="32" l="1"/>
  <c r="J409" s="1"/>
  <c r="I410"/>
  <c r="I409" s="1"/>
  <c r="H410"/>
  <c r="H409" s="1"/>
  <c r="I417"/>
  <c r="I416" s="1"/>
  <c r="J417"/>
  <c r="J416" s="1"/>
  <c r="H417"/>
  <c r="H416" s="1"/>
  <c r="J364"/>
  <c r="J363" s="1"/>
  <c r="I364"/>
  <c r="I363" s="1"/>
  <c r="H364"/>
  <c r="H363" s="1"/>
  <c r="J606"/>
  <c r="J605" s="1"/>
  <c r="J604" s="1"/>
  <c r="J603" s="1"/>
  <c r="I606"/>
  <c r="I605" s="1"/>
  <c r="I604" s="1"/>
  <c r="I603" s="1"/>
  <c r="I602" s="1"/>
  <c r="I601" s="1"/>
  <c r="H606"/>
  <c r="H605" s="1"/>
  <c r="H604" s="1"/>
  <c r="I325"/>
  <c r="I324" s="1"/>
  <c r="J325"/>
  <c r="J324" s="1"/>
  <c r="H325"/>
  <c r="H324" s="1"/>
  <c r="I428"/>
  <c r="I427" s="1"/>
  <c r="J428"/>
  <c r="J427" s="1"/>
  <c r="H428"/>
  <c r="H427" s="1"/>
  <c r="J38"/>
  <c r="I38"/>
  <c r="H38"/>
  <c r="I87"/>
  <c r="J87"/>
  <c r="H34" l="1"/>
  <c r="H603"/>
  <c r="H602" s="1"/>
  <c r="H601" s="1"/>
  <c r="I34"/>
  <c r="J34"/>
  <c r="J725"/>
  <c r="J724" s="1"/>
  <c r="I725"/>
  <c r="I724" s="1"/>
  <c r="H725"/>
  <c r="H724" s="1"/>
  <c r="J737"/>
  <c r="J736" s="1"/>
  <c r="I737"/>
  <c r="I736" s="1"/>
  <c r="H737"/>
  <c r="H736" s="1"/>
  <c r="J734"/>
  <c r="J733" s="1"/>
  <c r="I734"/>
  <c r="I733" s="1"/>
  <c r="H734"/>
  <c r="H733" s="1"/>
  <c r="J731"/>
  <c r="J730" s="1"/>
  <c r="I731"/>
  <c r="I730" s="1"/>
  <c r="H731"/>
  <c r="H730" s="1"/>
  <c r="J728"/>
  <c r="J727" s="1"/>
  <c r="I728"/>
  <c r="I727" s="1"/>
  <c r="H728"/>
  <c r="H727" s="1"/>
  <c r="I664"/>
  <c r="I663" s="1"/>
  <c r="J664"/>
  <c r="J663" s="1"/>
  <c r="H664"/>
  <c r="H663" s="1"/>
  <c r="I661"/>
  <c r="I660" s="1"/>
  <c r="J661"/>
  <c r="J660" s="1"/>
  <c r="H661"/>
  <c r="H660" s="1"/>
  <c r="I658"/>
  <c r="I657" s="1"/>
  <c r="J658"/>
  <c r="J657" s="1"/>
  <c r="H658"/>
  <c r="H657" s="1"/>
  <c r="I655"/>
  <c r="I654" s="1"/>
  <c r="J655"/>
  <c r="J654" s="1"/>
  <c r="H655"/>
  <c r="H654" s="1"/>
  <c r="I258"/>
  <c r="I257" s="1"/>
  <c r="J258"/>
  <c r="J257" s="1"/>
  <c r="H258"/>
  <c r="H257" s="1"/>
  <c r="I189"/>
  <c r="I188" s="1"/>
  <c r="J189"/>
  <c r="J188" s="1"/>
  <c r="H189"/>
  <c r="H188" s="1"/>
  <c r="J198"/>
  <c r="J197" s="1"/>
  <c r="I198"/>
  <c r="I197" s="1"/>
  <c r="H198"/>
  <c r="H197" s="1"/>
  <c r="H723" l="1"/>
  <c r="H722" s="1"/>
  <c r="H721" s="1"/>
  <c r="I723"/>
  <c r="I722" s="1"/>
  <c r="I721" s="1"/>
  <c r="J723"/>
  <c r="J722" s="1"/>
  <c r="J721" s="1"/>
  <c r="H653"/>
  <c r="H652" s="1"/>
  <c r="H651" s="1"/>
  <c r="J653"/>
  <c r="J652" s="1"/>
  <c r="J651" s="1"/>
  <c r="I653"/>
  <c r="I652" s="1"/>
  <c r="I651" s="1"/>
  <c r="J292" l="1"/>
  <c r="I292"/>
  <c r="H292"/>
  <c r="J301"/>
  <c r="J300" s="1"/>
  <c r="I301"/>
  <c r="I300" s="1"/>
  <c r="H301"/>
  <c r="H300" s="1"/>
  <c r="J32" l="1"/>
  <c r="I32"/>
  <c r="H32"/>
  <c r="J28"/>
  <c r="I28"/>
  <c r="H28"/>
  <c r="I294"/>
  <c r="I291" s="1"/>
  <c r="J294"/>
  <c r="J291" s="1"/>
  <c r="H294"/>
  <c r="H291" s="1"/>
  <c r="I286"/>
  <c r="J286"/>
  <c r="J94"/>
  <c r="J91" s="1"/>
  <c r="I94"/>
  <c r="I91" s="1"/>
  <c r="H94"/>
  <c r="H91" s="1"/>
  <c r="H548"/>
  <c r="H547" s="1"/>
  <c r="J548"/>
  <c r="J547" s="1"/>
  <c r="I548"/>
  <c r="I547" s="1"/>
  <c r="H578"/>
  <c r="H581"/>
  <c r="H27" l="1"/>
  <c r="H26" s="1"/>
  <c r="J27"/>
  <c r="J26" s="1"/>
  <c r="H577"/>
  <c r="H576" s="1"/>
  <c r="I27"/>
  <c r="I26" s="1"/>
  <c r="I674" l="1"/>
  <c r="J674"/>
  <c r="D564" i="22"/>
  <c r="H555" i="32"/>
  <c r="I361" l="1"/>
  <c r="I360" s="1"/>
  <c r="J361"/>
  <c r="J360" s="1"/>
  <c r="H361"/>
  <c r="H360" s="1"/>
  <c r="J289"/>
  <c r="J285" s="1"/>
  <c r="I289"/>
  <c r="I285" s="1"/>
  <c r="H289"/>
  <c r="H285" s="1"/>
  <c r="J283"/>
  <c r="J282" s="1"/>
  <c r="I283"/>
  <c r="I282" s="1"/>
  <c r="H283"/>
  <c r="H282" s="1"/>
  <c r="J280"/>
  <c r="J279" s="1"/>
  <c r="I280"/>
  <c r="I279" s="1"/>
  <c r="H280"/>
  <c r="H279" s="1"/>
  <c r="J277"/>
  <c r="J276" s="1"/>
  <c r="I277"/>
  <c r="I276" s="1"/>
  <c r="H277"/>
  <c r="H276" s="1"/>
  <c r="J264"/>
  <c r="J263" s="1"/>
  <c r="I264"/>
  <c r="I263" s="1"/>
  <c r="H264"/>
  <c r="H263" s="1"/>
  <c r="J261"/>
  <c r="J260" s="1"/>
  <c r="I261"/>
  <c r="I260" s="1"/>
  <c r="I256" s="1"/>
  <c r="H261"/>
  <c r="H260" s="1"/>
  <c r="H256" l="1"/>
  <c r="J275"/>
  <c r="I275"/>
  <c r="I255" s="1"/>
  <c r="I254" s="1"/>
  <c r="I253" s="1"/>
  <c r="J256"/>
  <c r="H275"/>
  <c r="J255" l="1"/>
  <c r="J254" s="1"/>
  <c r="J253" s="1"/>
  <c r="H255"/>
  <c r="H254" s="1"/>
  <c r="H253" s="1"/>
  <c r="D639" i="22" l="1"/>
  <c r="E639"/>
  <c r="F639"/>
  <c r="F646"/>
  <c r="F645" s="1"/>
  <c r="E646"/>
  <c r="E645" s="1"/>
  <c r="D646"/>
  <c r="D645" s="1"/>
  <c r="F627"/>
  <c r="E627"/>
  <c r="D627"/>
  <c r="F626"/>
  <c r="E626"/>
  <c r="D626"/>
  <c r="F591"/>
  <c r="F590" s="1"/>
  <c r="E591"/>
  <c r="E590" s="1"/>
  <c r="D591"/>
  <c r="D590" s="1"/>
  <c r="F588"/>
  <c r="F587" s="1"/>
  <c r="E588"/>
  <c r="E587" s="1"/>
  <c r="D588"/>
  <c r="D587" s="1"/>
  <c r="F597"/>
  <c r="F596" s="1"/>
  <c r="E597"/>
  <c r="E596" s="1"/>
  <c r="D597"/>
  <c r="D596" s="1"/>
  <c r="F594"/>
  <c r="F593" s="1"/>
  <c r="E594"/>
  <c r="E593" s="1"/>
  <c r="D594"/>
  <c r="D593" s="1"/>
  <c r="F585"/>
  <c r="F584" s="1"/>
  <c r="E585"/>
  <c r="E584" s="1"/>
  <c r="D585"/>
  <c r="D584" s="1"/>
  <c r="F582"/>
  <c r="E582"/>
  <c r="D582"/>
  <c r="F579"/>
  <c r="E579"/>
  <c r="D579"/>
  <c r="F576"/>
  <c r="E576"/>
  <c r="D576"/>
  <c r="F572"/>
  <c r="E572"/>
  <c r="D572"/>
  <c r="E564"/>
  <c r="F564"/>
  <c r="F543"/>
  <c r="F542" s="1"/>
  <c r="E543"/>
  <c r="E542" s="1"/>
  <c r="D543"/>
  <c r="D542" s="1"/>
  <c r="F513"/>
  <c r="F512" s="1"/>
  <c r="E513"/>
  <c r="E512" s="1"/>
  <c r="D513"/>
  <c r="D512" s="1"/>
  <c r="D454"/>
  <c r="E454"/>
  <c r="D376"/>
  <c r="D375" s="1"/>
  <c r="D374" s="1"/>
  <c r="D373" s="1"/>
  <c r="E376"/>
  <c r="E375" s="1"/>
  <c r="E374" s="1"/>
  <c r="E373" s="1"/>
  <c r="F376"/>
  <c r="F375" s="1"/>
  <c r="F374" s="1"/>
  <c r="F373" s="1"/>
  <c r="I151" i="32"/>
  <c r="I150" s="1"/>
  <c r="J151"/>
  <c r="J150" s="1"/>
  <c r="H151"/>
  <c r="H150" s="1"/>
  <c r="F315" i="22"/>
  <c r="F314" s="1"/>
  <c r="E315"/>
  <c r="E314" s="1"/>
  <c r="D315"/>
  <c r="D314" s="1"/>
  <c r="F312"/>
  <c r="F311" s="1"/>
  <c r="E312"/>
  <c r="E311" s="1"/>
  <c r="D312"/>
  <c r="D311" s="1"/>
  <c r="F328"/>
  <c r="F327" s="1"/>
  <c r="E328"/>
  <c r="E327" s="1"/>
  <c r="D328"/>
  <c r="D327" s="1"/>
  <c r="F325"/>
  <c r="F324" s="1"/>
  <c r="E325"/>
  <c r="E324" s="1"/>
  <c r="D325"/>
  <c r="D324" s="1"/>
  <c r="F322"/>
  <c r="F321" s="1"/>
  <c r="E322"/>
  <c r="E321" s="1"/>
  <c r="D322"/>
  <c r="D321" s="1"/>
  <c r="F239"/>
  <c r="F238" s="1"/>
  <c r="F237" s="1"/>
  <c r="F179" s="1"/>
  <c r="E239"/>
  <c r="E238" s="1"/>
  <c r="E237" s="1"/>
  <c r="E179" s="1"/>
  <c r="D239"/>
  <c r="D238" s="1"/>
  <c r="D237" s="1"/>
  <c r="D179" s="1"/>
  <c r="D178" s="1"/>
  <c r="F151"/>
  <c r="F150" s="1"/>
  <c r="F149" s="1"/>
  <c r="E151"/>
  <c r="E150" s="1"/>
  <c r="E149" s="1"/>
  <c r="D151"/>
  <c r="D150" s="1"/>
  <c r="D149" s="1"/>
  <c r="F147"/>
  <c r="F146" s="1"/>
  <c r="E147"/>
  <c r="E146" s="1"/>
  <c r="D147"/>
  <c r="D146" s="1"/>
  <c r="F144"/>
  <c r="F143" s="1"/>
  <c r="E144"/>
  <c r="E143" s="1"/>
  <c r="D144"/>
  <c r="D143" s="1"/>
  <c r="F139"/>
  <c r="F138" s="1"/>
  <c r="E139"/>
  <c r="E138" s="1"/>
  <c r="D139"/>
  <c r="D138" s="1"/>
  <c r="D136" s="1"/>
  <c r="F134"/>
  <c r="F133" s="1"/>
  <c r="F132" s="1"/>
  <c r="F106" s="1"/>
  <c r="E134"/>
  <c r="E133" s="1"/>
  <c r="E132" s="1"/>
  <c r="E106" s="1"/>
  <c r="D134"/>
  <c r="D133" s="1"/>
  <c r="D132" s="1"/>
  <c r="D106" s="1"/>
  <c r="F35"/>
  <c r="E35"/>
  <c r="D35"/>
  <c r="F33"/>
  <c r="F32" s="1"/>
  <c r="F28" s="1"/>
  <c r="E33"/>
  <c r="E32" s="1"/>
  <c r="E28" s="1"/>
  <c r="D33"/>
  <c r="D32" s="1"/>
  <c r="D28" s="1"/>
  <c r="I355" i="32"/>
  <c r="J355"/>
  <c r="H355"/>
  <c r="H740" i="26"/>
  <c r="H739" s="1"/>
  <c r="H738" s="1"/>
  <c r="H737" s="1"/>
  <c r="H736" s="1"/>
  <c r="G740"/>
  <c r="G739" s="1"/>
  <c r="G738" s="1"/>
  <c r="G737" s="1"/>
  <c r="G736" s="1"/>
  <c r="F740"/>
  <c r="F739" s="1"/>
  <c r="F738" s="1"/>
  <c r="F737" s="1"/>
  <c r="F736" s="1"/>
  <c r="E18" i="15"/>
  <c r="F18"/>
  <c r="D18"/>
  <c r="D330" i="22" l="1"/>
  <c r="F571"/>
  <c r="D17"/>
  <c r="F650"/>
  <c r="D571"/>
  <c r="E631"/>
  <c r="D650"/>
  <c r="E650"/>
  <c r="F631"/>
  <c r="D631"/>
  <c r="F578"/>
  <c r="E571"/>
  <c r="E578"/>
  <c r="D578"/>
  <c r="E415"/>
  <c r="F415"/>
  <c r="F454"/>
  <c r="D415"/>
  <c r="E360"/>
  <c r="E359" s="1"/>
  <c r="D360"/>
  <c r="D359" s="1"/>
  <c r="F360"/>
  <c r="F359" s="1"/>
  <c r="F320"/>
  <c r="E320"/>
  <c r="D320"/>
  <c r="D241"/>
  <c r="E241"/>
  <c r="F241"/>
  <c r="D142"/>
  <c r="D141" s="1"/>
  <c r="F136"/>
  <c r="F137"/>
  <c r="E142"/>
  <c r="E141" s="1"/>
  <c r="F142"/>
  <c r="F141" s="1"/>
  <c r="E137"/>
  <c r="E136"/>
  <c r="D137"/>
  <c r="F570" l="1"/>
  <c r="E570"/>
  <c r="D570"/>
  <c r="E284"/>
  <c r="F284"/>
  <c r="F178"/>
  <c r="E178"/>
  <c r="E17"/>
  <c r="E16" s="1"/>
  <c r="F17"/>
  <c r="D16"/>
  <c r="J329" i="32"/>
  <c r="J328" s="1"/>
  <c r="I329"/>
  <c r="I328" s="1"/>
  <c r="J759"/>
  <c r="I759"/>
  <c r="I310"/>
  <c r="I309" s="1"/>
  <c r="J310"/>
  <c r="J309" s="1"/>
  <c r="H310"/>
  <c r="H309" s="1"/>
  <c r="I248"/>
  <c r="I247" s="1"/>
  <c r="J248"/>
  <c r="J247" s="1"/>
  <c r="H248"/>
  <c r="H247" s="1"/>
  <c r="E22" i="3"/>
  <c r="F22"/>
  <c r="E25"/>
  <c r="F25"/>
  <c r="E30"/>
  <c r="F30"/>
  <c r="E34"/>
  <c r="F34"/>
  <c r="E43"/>
  <c r="F43"/>
  <c r="E48"/>
  <c r="F48"/>
  <c r="H805" i="26"/>
  <c r="H804" s="1"/>
  <c r="H803" s="1"/>
  <c r="H802" s="1"/>
  <c r="H801" s="1"/>
  <c r="H800" s="1"/>
  <c r="G805"/>
  <c r="G804" s="1"/>
  <c r="G803" s="1"/>
  <c r="G802" s="1"/>
  <c r="G801" s="1"/>
  <c r="G800" s="1"/>
  <c r="F805"/>
  <c r="F804" s="1"/>
  <c r="F803" s="1"/>
  <c r="F802" s="1"/>
  <c r="F801" s="1"/>
  <c r="F800" s="1"/>
  <c r="H815"/>
  <c r="H814" s="1"/>
  <c r="H810" s="1"/>
  <c r="H809" s="1"/>
  <c r="H808" s="1"/>
  <c r="H807" s="1"/>
  <c r="G815"/>
  <c r="G814" s="1"/>
  <c r="G810" s="1"/>
  <c r="G809" s="1"/>
  <c r="G808" s="1"/>
  <c r="G807" s="1"/>
  <c r="F815"/>
  <c r="F814" s="1"/>
  <c r="H798"/>
  <c r="H797" s="1"/>
  <c r="G798"/>
  <c r="G797" s="1"/>
  <c r="F798"/>
  <c r="F797" s="1"/>
  <c r="H795"/>
  <c r="H794" s="1"/>
  <c r="G795"/>
  <c r="G794" s="1"/>
  <c r="F795"/>
  <c r="F794" s="1"/>
  <c r="H792"/>
  <c r="H791" s="1"/>
  <c r="G792"/>
  <c r="G791" s="1"/>
  <c r="F792"/>
  <c r="F791" s="1"/>
  <c r="H775"/>
  <c r="H774" s="1"/>
  <c r="H773" s="1"/>
  <c r="H772" s="1"/>
  <c r="H771" s="1"/>
  <c r="H770" s="1"/>
  <c r="G775"/>
  <c r="G774" s="1"/>
  <c r="G773" s="1"/>
  <c r="G772" s="1"/>
  <c r="G771" s="1"/>
  <c r="G770" s="1"/>
  <c r="F775"/>
  <c r="F774" s="1"/>
  <c r="F773" s="1"/>
  <c r="F772" s="1"/>
  <c r="F771" s="1"/>
  <c r="F770" s="1"/>
  <c r="H719"/>
  <c r="G719"/>
  <c r="F719"/>
  <c r="H717"/>
  <c r="H716" s="1"/>
  <c r="H715" s="1"/>
  <c r="H714" s="1"/>
  <c r="H713" s="1"/>
  <c r="G717"/>
  <c r="G716" s="1"/>
  <c r="G715" s="1"/>
  <c r="G714" s="1"/>
  <c r="G713" s="1"/>
  <c r="F717"/>
  <c r="F716" s="1"/>
  <c r="F715" s="1"/>
  <c r="F714" s="1"/>
  <c r="F713" s="1"/>
  <c r="H733"/>
  <c r="H732" s="1"/>
  <c r="G733"/>
  <c r="G732" s="1"/>
  <c r="F733"/>
  <c r="F732" s="1"/>
  <c r="H730"/>
  <c r="H729" s="1"/>
  <c r="G730"/>
  <c r="G729" s="1"/>
  <c r="F730"/>
  <c r="F729" s="1"/>
  <c r="H710"/>
  <c r="H709" s="1"/>
  <c r="H708" s="1"/>
  <c r="H703" s="1"/>
  <c r="H702" s="1"/>
  <c r="G710"/>
  <c r="G709" s="1"/>
  <c r="G708" s="1"/>
  <c r="G703" s="1"/>
  <c r="G702" s="1"/>
  <c r="F710"/>
  <c r="F709" s="1"/>
  <c r="F708" s="1"/>
  <c r="H700"/>
  <c r="H699" s="1"/>
  <c r="G700"/>
  <c r="G699" s="1"/>
  <c r="F700"/>
  <c r="F699" s="1"/>
  <c r="H698"/>
  <c r="H697" s="1"/>
  <c r="H696" s="1"/>
  <c r="G698"/>
  <c r="G697" s="1"/>
  <c r="G696" s="1"/>
  <c r="F698"/>
  <c r="F697" s="1"/>
  <c r="F696" s="1"/>
  <c r="H649"/>
  <c r="G649"/>
  <c r="F649"/>
  <c r="H645"/>
  <c r="G645"/>
  <c r="F645"/>
  <c r="H564"/>
  <c r="H563" s="1"/>
  <c r="G564"/>
  <c r="G563" s="1"/>
  <c r="G561" s="1"/>
  <c r="G560" s="1"/>
  <c r="F564"/>
  <c r="F563" s="1"/>
  <c r="H570"/>
  <c r="H569" s="1"/>
  <c r="H568" s="1"/>
  <c r="G570"/>
  <c r="G569" s="1"/>
  <c r="F570"/>
  <c r="F569" s="1"/>
  <c r="F568" s="1"/>
  <c r="H306"/>
  <c r="H305" s="1"/>
  <c r="G306"/>
  <c r="G305" s="1"/>
  <c r="F306"/>
  <c r="F304" s="1"/>
  <c r="H303"/>
  <c r="G303"/>
  <c r="F303"/>
  <c r="H208"/>
  <c r="H207" s="1"/>
  <c r="H206" s="1"/>
  <c r="H205" s="1"/>
  <c r="H204" s="1"/>
  <c r="G208"/>
  <c r="G207" s="1"/>
  <c r="G206" s="1"/>
  <c r="G205" s="1"/>
  <c r="G204" s="1"/>
  <c r="F208"/>
  <c r="F207" s="1"/>
  <c r="F206" s="1"/>
  <c r="F205" s="1"/>
  <c r="F204" s="1"/>
  <c r="H210"/>
  <c r="F212"/>
  <c r="H156"/>
  <c r="H155" s="1"/>
  <c r="G156"/>
  <c r="G155" s="1"/>
  <c r="F156"/>
  <c r="F155" s="1"/>
  <c r="H153"/>
  <c r="G153"/>
  <c r="F153"/>
  <c r="H150"/>
  <c r="G150"/>
  <c r="F150"/>
  <c r="H112"/>
  <c r="H111" s="1"/>
  <c r="H110" s="1"/>
  <c r="H109" s="1"/>
  <c r="H108" s="1"/>
  <c r="G112"/>
  <c r="G111" s="1"/>
  <c r="G110" s="1"/>
  <c r="G109" s="1"/>
  <c r="G108" s="1"/>
  <c r="F112"/>
  <c r="F111" s="1"/>
  <c r="F110" s="1"/>
  <c r="F109" s="1"/>
  <c r="F108" s="1"/>
  <c r="H590" i="32"/>
  <c r="H589" s="1"/>
  <c r="I590"/>
  <c r="I589" s="1"/>
  <c r="J590"/>
  <c r="J589" s="1"/>
  <c r="F703" i="26" l="1"/>
  <c r="F702" s="1"/>
  <c r="F810"/>
  <c r="F809" s="1"/>
  <c r="F808" s="1"/>
  <c r="F807" s="1"/>
  <c r="F562"/>
  <c r="F561"/>
  <c r="F560" s="1"/>
  <c r="H562"/>
  <c r="H561"/>
  <c r="H560" s="1"/>
  <c r="F16" i="22"/>
  <c r="F644" i="26"/>
  <c r="F643" s="1"/>
  <c r="G790"/>
  <c r="G789" s="1"/>
  <c r="G788" s="1"/>
  <c r="G787" s="1"/>
  <c r="H790"/>
  <c r="H789" s="1"/>
  <c r="H788" s="1"/>
  <c r="H787" s="1"/>
  <c r="H304"/>
  <c r="F790"/>
  <c r="F789" s="1"/>
  <c r="F788" s="1"/>
  <c r="F787" s="1"/>
  <c r="H644"/>
  <c r="G735"/>
  <c r="H635"/>
  <c r="F735"/>
  <c r="H728"/>
  <c r="H727" s="1"/>
  <c r="H712" s="1"/>
  <c r="G644"/>
  <c r="G643" s="1"/>
  <c r="F728"/>
  <c r="F727" s="1"/>
  <c r="F712" s="1"/>
  <c r="G728"/>
  <c r="G727" s="1"/>
  <c r="G712" s="1"/>
  <c r="H735"/>
  <c r="F635"/>
  <c r="G635"/>
  <c r="H567"/>
  <c r="H566" s="1"/>
  <c r="G562"/>
  <c r="G568"/>
  <c r="G567"/>
  <c r="G566" s="1"/>
  <c r="G559" s="1"/>
  <c r="F567"/>
  <c r="F566" s="1"/>
  <c r="H212"/>
  <c r="H203"/>
  <c r="H211"/>
  <c r="F305"/>
  <c r="G304"/>
  <c r="G149"/>
  <c r="G148" s="1"/>
  <c r="G114" s="1"/>
  <c r="F158"/>
  <c r="G212"/>
  <c r="G211"/>
  <c r="G210"/>
  <c r="G203" s="1"/>
  <c r="F210"/>
  <c r="F211"/>
  <c r="F149"/>
  <c r="H149"/>
  <c r="H148" s="1"/>
  <c r="H114" s="1"/>
  <c r="F559" l="1"/>
  <c r="H559"/>
  <c r="F203"/>
  <c r="F695"/>
  <c r="G634"/>
  <c r="G610" s="1"/>
  <c r="G383" s="1"/>
  <c r="G695"/>
  <c r="H695"/>
  <c r="F634"/>
  <c r="F610" s="1"/>
  <c r="G263"/>
  <c r="H263"/>
  <c r="G651"/>
  <c r="F651"/>
  <c r="H651"/>
  <c r="F752"/>
  <c r="F751" s="1"/>
  <c r="H643"/>
  <c r="H634" s="1"/>
  <c r="H610" s="1"/>
  <c r="G752"/>
  <c r="G751" s="1"/>
  <c r="H752"/>
  <c r="H751" s="1"/>
  <c r="F263"/>
  <c r="F171"/>
  <c r="I388" i="32"/>
  <c r="J388"/>
  <c r="H388"/>
  <c r="H119"/>
  <c r="I122"/>
  <c r="J122"/>
  <c r="H122"/>
  <c r="J716"/>
  <c r="J715" s="1"/>
  <c r="I716"/>
  <c r="I715" s="1"/>
  <c r="H716"/>
  <c r="H715" s="1"/>
  <c r="J107"/>
  <c r="J106" s="1"/>
  <c r="I107"/>
  <c r="I106" s="1"/>
  <c r="H107"/>
  <c r="H106" s="1"/>
  <c r="H383" i="26" l="1"/>
  <c r="F383"/>
  <c r="G202"/>
  <c r="F202"/>
  <c r="H202"/>
  <c r="H118" i="32"/>
  <c r="H117" s="1"/>
  <c r="I159"/>
  <c r="H70"/>
  <c r="H69" s="1"/>
  <c r="H68" s="1"/>
  <c r="H67" s="1"/>
  <c r="H66" s="1"/>
  <c r="I70"/>
  <c r="I69" s="1"/>
  <c r="I68" s="1"/>
  <c r="I67" s="1"/>
  <c r="I66" s="1"/>
  <c r="J70"/>
  <c r="J69" s="1"/>
  <c r="J68" s="1"/>
  <c r="J67" s="1"/>
  <c r="J66" s="1"/>
  <c r="I82" l="1"/>
  <c r="J82"/>
  <c r="H82"/>
  <c r="J859"/>
  <c r="I859"/>
  <c r="H859"/>
  <c r="J855"/>
  <c r="I855"/>
  <c r="H855"/>
  <c r="J838"/>
  <c r="J837" s="1"/>
  <c r="J836" s="1"/>
  <c r="J835" s="1"/>
  <c r="J834" s="1"/>
  <c r="I838"/>
  <c r="I837" s="1"/>
  <c r="I836" s="1"/>
  <c r="I835" s="1"/>
  <c r="I834" s="1"/>
  <c r="H838"/>
  <c r="H837" s="1"/>
  <c r="H836" s="1"/>
  <c r="H835" s="1"/>
  <c r="H834" s="1"/>
  <c r="H833" s="1"/>
  <c r="J830"/>
  <c r="I830"/>
  <c r="H830"/>
  <c r="J828"/>
  <c r="J827" s="1"/>
  <c r="J826" s="1"/>
  <c r="J825" s="1"/>
  <c r="J824" s="1"/>
  <c r="J823" s="1"/>
  <c r="I828"/>
  <c r="I827" s="1"/>
  <c r="I826" s="1"/>
  <c r="I825" s="1"/>
  <c r="I824" s="1"/>
  <c r="I823" s="1"/>
  <c r="H828"/>
  <c r="H827" s="1"/>
  <c r="H826" s="1"/>
  <c r="H825" s="1"/>
  <c r="H824" s="1"/>
  <c r="H823" s="1"/>
  <c r="J821"/>
  <c r="J820" s="1"/>
  <c r="J819" s="1"/>
  <c r="J818" s="1"/>
  <c r="J817" s="1"/>
  <c r="J816" s="1"/>
  <c r="I821"/>
  <c r="I820" s="1"/>
  <c r="I819" s="1"/>
  <c r="I818" s="1"/>
  <c r="I817" s="1"/>
  <c r="I816" s="1"/>
  <c r="H821"/>
  <c r="H820" s="1"/>
  <c r="H819" s="1"/>
  <c r="H818" s="1"/>
  <c r="H817" s="1"/>
  <c r="H816" s="1"/>
  <c r="J811"/>
  <c r="J810" s="1"/>
  <c r="I811"/>
  <c r="I810" s="1"/>
  <c r="J808"/>
  <c r="J807" s="1"/>
  <c r="I808"/>
  <c r="I807" s="1"/>
  <c r="H808"/>
  <c r="H807" s="1"/>
  <c r="J803"/>
  <c r="J802" s="1"/>
  <c r="I803"/>
  <c r="I802" s="1"/>
  <c r="H803"/>
  <c r="H802" s="1"/>
  <c r="J800"/>
  <c r="I800"/>
  <c r="H800"/>
  <c r="J796"/>
  <c r="I796"/>
  <c r="H796"/>
  <c r="J789"/>
  <c r="J788" s="1"/>
  <c r="I789"/>
  <c r="I788" s="1"/>
  <c r="H789"/>
  <c r="H788" s="1"/>
  <c r="J786"/>
  <c r="J785" s="1"/>
  <c r="I786"/>
  <c r="I785" s="1"/>
  <c r="H786"/>
  <c r="H785" s="1"/>
  <c r="J779"/>
  <c r="J778" s="1"/>
  <c r="I779"/>
  <c r="I778" s="1"/>
  <c r="I776" s="1"/>
  <c r="I775" s="1"/>
  <c r="I774" s="1"/>
  <c r="H779"/>
  <c r="H778" s="1"/>
  <c r="H777" s="1"/>
  <c r="J766"/>
  <c r="J765" s="1"/>
  <c r="J764" s="1"/>
  <c r="I766"/>
  <c r="I765" s="1"/>
  <c r="I764" s="1"/>
  <c r="H766"/>
  <c r="H765" s="1"/>
  <c r="H764" s="1"/>
  <c r="J758"/>
  <c r="I758"/>
  <c r="H759"/>
  <c r="H758" s="1"/>
  <c r="J756"/>
  <c r="J755" s="1"/>
  <c r="I756"/>
  <c r="I755" s="1"/>
  <c r="H756"/>
  <c r="H755" s="1"/>
  <c r="J747"/>
  <c r="J746" s="1"/>
  <c r="I747"/>
  <c r="I746" s="1"/>
  <c r="H747"/>
  <c r="H746" s="1"/>
  <c r="J744"/>
  <c r="J743" s="1"/>
  <c r="I744"/>
  <c r="I743" s="1"/>
  <c r="H744"/>
  <c r="H743" s="1"/>
  <c r="J719"/>
  <c r="J718" s="1"/>
  <c r="J714" s="1"/>
  <c r="I719"/>
  <c r="I718" s="1"/>
  <c r="I714" s="1"/>
  <c r="H719"/>
  <c r="H718" s="1"/>
  <c r="H714" s="1"/>
  <c r="J712"/>
  <c r="J711" s="1"/>
  <c r="I712"/>
  <c r="I711" s="1"/>
  <c r="H712"/>
  <c r="H711" s="1"/>
  <c r="J709"/>
  <c r="J708" s="1"/>
  <c r="I709"/>
  <c r="I708" s="1"/>
  <c r="H709"/>
  <c r="H708" s="1"/>
  <c r="J706"/>
  <c r="J705" s="1"/>
  <c r="I706"/>
  <c r="I705" s="1"/>
  <c r="H706"/>
  <c r="H705" s="1"/>
  <c r="J702"/>
  <c r="J701" s="1"/>
  <c r="H702"/>
  <c r="H701" s="1"/>
  <c r="J699"/>
  <c r="J698" s="1"/>
  <c r="I699"/>
  <c r="I698" s="1"/>
  <c r="H699"/>
  <c r="H698" s="1"/>
  <c r="J692"/>
  <c r="J691" s="1"/>
  <c r="I692"/>
  <c r="I691" s="1"/>
  <c r="H692"/>
  <c r="H691" s="1"/>
  <c r="J686"/>
  <c r="J685" s="1"/>
  <c r="I686"/>
  <c r="I685" s="1"/>
  <c r="H686"/>
  <c r="H685" s="1"/>
  <c r="J683"/>
  <c r="J682" s="1"/>
  <c r="I683"/>
  <c r="I682" s="1"/>
  <c r="H683"/>
  <c r="H682" s="1"/>
  <c r="J677"/>
  <c r="J676" s="1"/>
  <c r="I677"/>
  <c r="I676" s="1"/>
  <c r="H677"/>
  <c r="H676" s="1"/>
  <c r="J673"/>
  <c r="I673"/>
  <c r="H674"/>
  <c r="H673" s="1"/>
  <c r="J671"/>
  <c r="J670" s="1"/>
  <c r="I671"/>
  <c r="I670" s="1"/>
  <c r="H671"/>
  <c r="H670" s="1"/>
  <c r="J649"/>
  <c r="J648" s="1"/>
  <c r="I649"/>
  <c r="I648" s="1"/>
  <c r="H649"/>
  <c r="H648" s="1"/>
  <c r="J633"/>
  <c r="J632" s="1"/>
  <c r="J631" s="1"/>
  <c r="I633"/>
  <c r="I632" s="1"/>
  <c r="I631" s="1"/>
  <c r="H633"/>
  <c r="H632" s="1"/>
  <c r="H631" s="1"/>
  <c r="J626"/>
  <c r="J625" s="1"/>
  <c r="I626"/>
  <c r="I625" s="1"/>
  <c r="H626"/>
  <c r="H625" s="1"/>
  <c r="J623"/>
  <c r="J622" s="1"/>
  <c r="I623"/>
  <c r="I622" s="1"/>
  <c r="H623"/>
  <c r="H622" s="1"/>
  <c r="J615"/>
  <c r="J614" s="1"/>
  <c r="J613" s="1"/>
  <c r="J612" s="1"/>
  <c r="J611" s="1"/>
  <c r="J610" s="1"/>
  <c r="J609" s="1"/>
  <c r="I615"/>
  <c r="I614" s="1"/>
  <c r="I613" s="1"/>
  <c r="I612" s="1"/>
  <c r="I611" s="1"/>
  <c r="I610" s="1"/>
  <c r="I609" s="1"/>
  <c r="H615"/>
  <c r="H614" s="1"/>
  <c r="H613" s="1"/>
  <c r="H612" s="1"/>
  <c r="H611" s="1"/>
  <c r="H610" s="1"/>
  <c r="H609" s="1"/>
  <c r="J599"/>
  <c r="J598" s="1"/>
  <c r="J597" s="1"/>
  <c r="J596" s="1"/>
  <c r="J595" s="1"/>
  <c r="J594" s="1"/>
  <c r="I599"/>
  <c r="I598" s="1"/>
  <c r="I597" s="1"/>
  <c r="I596" s="1"/>
  <c r="I595" s="1"/>
  <c r="I594" s="1"/>
  <c r="H599"/>
  <c r="H598" s="1"/>
  <c r="H597" s="1"/>
  <c r="H596" s="1"/>
  <c r="H595" s="1"/>
  <c r="H594" s="1"/>
  <c r="J585"/>
  <c r="J584" s="1"/>
  <c r="I585"/>
  <c r="I584" s="1"/>
  <c r="H585"/>
  <c r="H584" s="1"/>
  <c r="J570"/>
  <c r="J569" s="1"/>
  <c r="J568" s="1"/>
  <c r="J567" s="1"/>
  <c r="J566" s="1"/>
  <c r="J565" s="1"/>
  <c r="I570"/>
  <c r="I569" s="1"/>
  <c r="I568" s="1"/>
  <c r="I567" s="1"/>
  <c r="I566" s="1"/>
  <c r="I565" s="1"/>
  <c r="H570"/>
  <c r="H569" s="1"/>
  <c r="H568" s="1"/>
  <c r="H567" s="1"/>
  <c r="H566" s="1"/>
  <c r="H565" s="1"/>
  <c r="J563"/>
  <c r="J562" s="1"/>
  <c r="I563"/>
  <c r="H563"/>
  <c r="H561" s="1"/>
  <c r="J560"/>
  <c r="J559" s="1"/>
  <c r="J558" s="1"/>
  <c r="I560"/>
  <c r="I559" s="1"/>
  <c r="I558" s="1"/>
  <c r="H560"/>
  <c r="H559" s="1"/>
  <c r="H558" s="1"/>
  <c r="J555"/>
  <c r="J554" s="1"/>
  <c r="I555"/>
  <c r="I554" s="1"/>
  <c r="H554"/>
  <c r="J552"/>
  <c r="J551" s="1"/>
  <c r="I552"/>
  <c r="I551" s="1"/>
  <c r="H552"/>
  <c r="H551" s="1"/>
  <c r="J545"/>
  <c r="J544" s="1"/>
  <c r="I545"/>
  <c r="I544" s="1"/>
  <c r="H545"/>
  <c r="H544" s="1"/>
  <c r="J539"/>
  <c r="I539"/>
  <c r="H539"/>
  <c r="J538"/>
  <c r="I538"/>
  <c r="H538"/>
  <c r="J536"/>
  <c r="I536"/>
  <c r="H536"/>
  <c r="J532"/>
  <c r="I532"/>
  <c r="H532"/>
  <c r="J522"/>
  <c r="J521" s="1"/>
  <c r="I522"/>
  <c r="I521" s="1"/>
  <c r="H522"/>
  <c r="H521" s="1"/>
  <c r="J519"/>
  <c r="I519"/>
  <c r="H519"/>
  <c r="J515"/>
  <c r="I515"/>
  <c r="H515"/>
  <c r="J507"/>
  <c r="J506" s="1"/>
  <c r="I507"/>
  <c r="I506" s="1"/>
  <c r="H507"/>
  <c r="H506" s="1"/>
  <c r="J504"/>
  <c r="J503" s="1"/>
  <c r="I504"/>
  <c r="I503" s="1"/>
  <c r="H504"/>
  <c r="H503" s="1"/>
  <c r="J501"/>
  <c r="J500" s="1"/>
  <c r="I501"/>
  <c r="I500" s="1"/>
  <c r="H501"/>
  <c r="H500" s="1"/>
  <c r="J493"/>
  <c r="J492" s="1"/>
  <c r="I493"/>
  <c r="I492" s="1"/>
  <c r="H493"/>
  <c r="H492" s="1"/>
  <c r="J490"/>
  <c r="J489" s="1"/>
  <c r="I490"/>
  <c r="I489" s="1"/>
  <c r="H490"/>
  <c r="H489" s="1"/>
  <c r="J485"/>
  <c r="J484" s="1"/>
  <c r="I485"/>
  <c r="I484" s="1"/>
  <c r="H485"/>
  <c r="H484" s="1"/>
  <c r="J482"/>
  <c r="J481" s="1"/>
  <c r="I482"/>
  <c r="I481" s="1"/>
  <c r="H482"/>
  <c r="H481" s="1"/>
  <c r="J474"/>
  <c r="J473" s="1"/>
  <c r="I474"/>
  <c r="I473" s="1"/>
  <c r="H474"/>
  <c r="H473" s="1"/>
  <c r="J471"/>
  <c r="J470" s="1"/>
  <c r="I471"/>
  <c r="I470" s="1"/>
  <c r="H471"/>
  <c r="H470" s="1"/>
  <c r="J464"/>
  <c r="J463" s="1"/>
  <c r="I464"/>
  <c r="I463" s="1"/>
  <c r="H464"/>
  <c r="H463" s="1"/>
  <c r="J461"/>
  <c r="J460" s="1"/>
  <c r="I461"/>
  <c r="I460" s="1"/>
  <c r="H461"/>
  <c r="H460" s="1"/>
  <c r="J456"/>
  <c r="J455" s="1"/>
  <c r="J454" s="1"/>
  <c r="J453" s="1"/>
  <c r="J452" s="1"/>
  <c r="I456"/>
  <c r="I455" s="1"/>
  <c r="I454" s="1"/>
  <c r="I453" s="1"/>
  <c r="I452" s="1"/>
  <c r="H456"/>
  <c r="H455" s="1"/>
  <c r="H454" s="1"/>
  <c r="H453" s="1"/>
  <c r="H452" s="1"/>
  <c r="J449"/>
  <c r="J448" s="1"/>
  <c r="J447" s="1"/>
  <c r="J442" s="1"/>
  <c r="J441" s="1"/>
  <c r="I449"/>
  <c r="I448" s="1"/>
  <c r="I447" s="1"/>
  <c r="I442" s="1"/>
  <c r="I441" s="1"/>
  <c r="H449"/>
  <c r="H448" s="1"/>
  <c r="H447" s="1"/>
  <c r="J439"/>
  <c r="J438" s="1"/>
  <c r="I439"/>
  <c r="I438" s="1"/>
  <c r="H439"/>
  <c r="H438" s="1"/>
  <c r="J437"/>
  <c r="J436" s="1"/>
  <c r="J435" s="1"/>
  <c r="I437"/>
  <c r="I436" s="1"/>
  <c r="I435" s="1"/>
  <c r="H437"/>
  <c r="H436" s="1"/>
  <c r="H435" s="1"/>
  <c r="J432"/>
  <c r="J431" s="1"/>
  <c r="J430" s="1"/>
  <c r="I432"/>
  <c r="I431" s="1"/>
  <c r="I430" s="1"/>
  <c r="H432"/>
  <c r="H431" s="1"/>
  <c r="H430" s="1"/>
  <c r="J425"/>
  <c r="J424" s="1"/>
  <c r="I425"/>
  <c r="I424" s="1"/>
  <c r="H425"/>
  <c r="H424" s="1"/>
  <c r="J420"/>
  <c r="J419" s="1"/>
  <c r="I420"/>
  <c r="I419" s="1"/>
  <c r="H420"/>
  <c r="H419" s="1"/>
  <c r="J414"/>
  <c r="J413" s="1"/>
  <c r="I414"/>
  <c r="I413" s="1"/>
  <c r="H414"/>
  <c r="H413" s="1"/>
  <c r="J407"/>
  <c r="J406" s="1"/>
  <c r="I407"/>
  <c r="I406" s="1"/>
  <c r="H407"/>
  <c r="H406" s="1"/>
  <c r="J404"/>
  <c r="J403" s="1"/>
  <c r="I404"/>
  <c r="I403" s="1"/>
  <c r="H404"/>
  <c r="H403" s="1"/>
  <c r="J399"/>
  <c r="J398" s="1"/>
  <c r="I399"/>
  <c r="I398" s="1"/>
  <c r="H399"/>
  <c r="H398" s="1"/>
  <c r="J396"/>
  <c r="J395" s="1"/>
  <c r="I396"/>
  <c r="I395" s="1"/>
  <c r="H396"/>
  <c r="H395" s="1"/>
  <c r="J384"/>
  <c r="J383" s="1"/>
  <c r="J382" s="1"/>
  <c r="I384"/>
  <c r="I383" s="1"/>
  <c r="I382" s="1"/>
  <c r="H384"/>
  <c r="H383" s="1"/>
  <c r="H382" s="1"/>
  <c r="J380"/>
  <c r="I380"/>
  <c r="H380"/>
  <c r="J376"/>
  <c r="I376"/>
  <c r="H376"/>
  <c r="J370"/>
  <c r="J369" s="1"/>
  <c r="J368" s="1"/>
  <c r="J367" s="1"/>
  <c r="J366" s="1"/>
  <c r="I370"/>
  <c r="I369" s="1"/>
  <c r="I368" s="1"/>
  <c r="I367" s="1"/>
  <c r="I366" s="1"/>
  <c r="H370"/>
  <c r="H369" s="1"/>
  <c r="H368" s="1"/>
  <c r="H367" s="1"/>
  <c r="H366" s="1"/>
  <c r="J352"/>
  <c r="I352"/>
  <c r="H352"/>
  <c r="H351" s="1"/>
  <c r="J349"/>
  <c r="J348" s="1"/>
  <c r="I349"/>
  <c r="I348" s="1"/>
  <c r="H349"/>
  <c r="H348" s="1"/>
  <c r="J341"/>
  <c r="J340" s="1"/>
  <c r="J339" s="1"/>
  <c r="I341"/>
  <c r="I340" s="1"/>
  <c r="I339" s="1"/>
  <c r="H341"/>
  <c r="H340" s="1"/>
  <c r="J333"/>
  <c r="J332" s="1"/>
  <c r="I333"/>
  <c r="I332" s="1"/>
  <c r="H333"/>
  <c r="H332" s="1"/>
  <c r="H329"/>
  <c r="H328" s="1"/>
  <c r="J321"/>
  <c r="J320" s="1"/>
  <c r="I321"/>
  <c r="I320" s="1"/>
  <c r="H321"/>
  <c r="H320" s="1"/>
  <c r="J308"/>
  <c r="J307" s="1"/>
  <c r="J306" s="1"/>
  <c r="I308"/>
  <c r="I307" s="1"/>
  <c r="I306" s="1"/>
  <c r="H308"/>
  <c r="H307" s="1"/>
  <c r="H306" s="1"/>
  <c r="J245"/>
  <c r="J244" s="1"/>
  <c r="I245"/>
  <c r="I244" s="1"/>
  <c r="H245"/>
  <c r="H244" s="1"/>
  <c r="J238"/>
  <c r="J237" s="1"/>
  <c r="I238"/>
  <c r="I237" s="1"/>
  <c r="H238"/>
  <c r="H237" s="1"/>
  <c r="J235"/>
  <c r="J234" s="1"/>
  <c r="I235"/>
  <c r="I234" s="1"/>
  <c r="H235"/>
  <c r="H234" s="1"/>
  <c r="J232"/>
  <c r="J231" s="1"/>
  <c r="J230" s="1"/>
  <c r="I232"/>
  <c r="I231" s="1"/>
  <c r="H232"/>
  <c r="H231" s="1"/>
  <c r="J228"/>
  <c r="J227" s="1"/>
  <c r="I228"/>
  <c r="I227" s="1"/>
  <c r="H228"/>
  <c r="H227" s="1"/>
  <c r="J225"/>
  <c r="J224" s="1"/>
  <c r="I225"/>
  <c r="I224" s="1"/>
  <c r="H225"/>
  <c r="H224" s="1"/>
  <c r="J222"/>
  <c r="J221" s="1"/>
  <c r="I222"/>
  <c r="I221" s="1"/>
  <c r="H222"/>
  <c r="H221" s="1"/>
  <c r="J216"/>
  <c r="J215" s="1"/>
  <c r="J214" s="1"/>
  <c r="I216"/>
  <c r="I215" s="1"/>
  <c r="I214" s="1"/>
  <c r="H216"/>
  <c r="H215" s="1"/>
  <c r="H214" s="1"/>
  <c r="J212"/>
  <c r="J211" s="1"/>
  <c r="I212"/>
  <c r="I211" s="1"/>
  <c r="H212"/>
  <c r="H211" s="1"/>
  <c r="J209"/>
  <c r="I209"/>
  <c r="H209"/>
  <c r="J208"/>
  <c r="I208"/>
  <c r="H208"/>
  <c r="J205"/>
  <c r="J204" s="1"/>
  <c r="J203" s="1"/>
  <c r="I205"/>
  <c r="I204" s="1"/>
  <c r="I203" s="1"/>
  <c r="H205"/>
  <c r="H204" s="1"/>
  <c r="H203" s="1"/>
  <c r="J195"/>
  <c r="J194" s="1"/>
  <c r="I195"/>
  <c r="I194" s="1"/>
  <c r="H195"/>
  <c r="H194" s="1"/>
  <c r="J192"/>
  <c r="J191" s="1"/>
  <c r="I192"/>
  <c r="I191" s="1"/>
  <c r="H192"/>
  <c r="H191" s="1"/>
  <c r="J186"/>
  <c r="J185" s="1"/>
  <c r="I186"/>
  <c r="I185" s="1"/>
  <c r="H186"/>
  <c r="H185" s="1"/>
  <c r="J183"/>
  <c r="J182" s="1"/>
  <c r="I183"/>
  <c r="I182" s="1"/>
  <c r="H183"/>
  <c r="H182" s="1"/>
  <c r="J179"/>
  <c r="J178" s="1"/>
  <c r="I179"/>
  <c r="I178" s="1"/>
  <c r="H179"/>
  <c r="H178" s="1"/>
  <c r="J176"/>
  <c r="J175" s="1"/>
  <c r="I176"/>
  <c r="I175" s="1"/>
  <c r="H176"/>
  <c r="H175" s="1"/>
  <c r="J172"/>
  <c r="J171" s="1"/>
  <c r="I172"/>
  <c r="I171" s="1"/>
  <c r="H172"/>
  <c r="H171" s="1"/>
  <c r="J169"/>
  <c r="J168" s="1"/>
  <c r="I169"/>
  <c r="I168" s="1"/>
  <c r="H169"/>
  <c r="H168" s="1"/>
  <c r="J162"/>
  <c r="J161" s="1"/>
  <c r="I162"/>
  <c r="I161" s="1"/>
  <c r="H162"/>
  <c r="H161" s="1"/>
  <c r="J159"/>
  <c r="J158" s="1"/>
  <c r="I158"/>
  <c r="H159"/>
  <c r="H158" s="1"/>
  <c r="I149"/>
  <c r="H147"/>
  <c r="H146" s="1"/>
  <c r="J138"/>
  <c r="J137" s="1"/>
  <c r="J136" s="1"/>
  <c r="I138"/>
  <c r="I137" s="1"/>
  <c r="I136" s="1"/>
  <c r="H138"/>
  <c r="H137" s="1"/>
  <c r="H136" s="1"/>
  <c r="J133"/>
  <c r="J132" s="1"/>
  <c r="I133"/>
  <c r="I132" s="1"/>
  <c r="H133"/>
  <c r="H132" s="1"/>
  <c r="J130"/>
  <c r="J129" s="1"/>
  <c r="I130"/>
  <c r="I129" s="1"/>
  <c r="H130"/>
  <c r="H129" s="1"/>
  <c r="J119"/>
  <c r="J118" s="1"/>
  <c r="J117" s="1"/>
  <c r="J116" s="1"/>
  <c r="J115" s="1"/>
  <c r="I119"/>
  <c r="I118" s="1"/>
  <c r="I117" s="1"/>
  <c r="I116" s="1"/>
  <c r="I115" s="1"/>
  <c r="H116"/>
  <c r="H115" s="1"/>
  <c r="J104"/>
  <c r="I104"/>
  <c r="H104"/>
  <c r="J101"/>
  <c r="I101"/>
  <c r="H101"/>
  <c r="J85"/>
  <c r="J84" s="1"/>
  <c r="I85"/>
  <c r="I84" s="1"/>
  <c r="H85"/>
  <c r="H84" s="1"/>
  <c r="J79"/>
  <c r="I79"/>
  <c r="H79"/>
  <c r="J75"/>
  <c r="I75"/>
  <c r="H75"/>
  <c r="J111"/>
  <c r="J110" s="1"/>
  <c r="J109" s="1"/>
  <c r="I111"/>
  <c r="I110" s="1"/>
  <c r="I109" s="1"/>
  <c r="H111"/>
  <c r="H110" s="1"/>
  <c r="H109" s="1"/>
  <c r="H63"/>
  <c r="J62"/>
  <c r="J60" s="1"/>
  <c r="I62"/>
  <c r="H62"/>
  <c r="H61" s="1"/>
  <c r="J57"/>
  <c r="J56" s="1"/>
  <c r="J55" s="1"/>
  <c r="J54" s="1"/>
  <c r="J53" s="1"/>
  <c r="I57"/>
  <c r="I56" s="1"/>
  <c r="I55" s="1"/>
  <c r="I54" s="1"/>
  <c r="I53" s="1"/>
  <c r="H57"/>
  <c r="H56" s="1"/>
  <c r="H55" s="1"/>
  <c r="H54" s="1"/>
  <c r="H53" s="1"/>
  <c r="J49"/>
  <c r="J48" s="1"/>
  <c r="I49"/>
  <c r="I48" s="1"/>
  <c r="H49"/>
  <c r="H48" s="1"/>
  <c r="J46"/>
  <c r="I46"/>
  <c r="H46"/>
  <c r="J42"/>
  <c r="I42"/>
  <c r="H42"/>
  <c r="J20"/>
  <c r="I20"/>
  <c r="H20"/>
  <c r="J19"/>
  <c r="J18" s="1"/>
  <c r="J17" s="1"/>
  <c r="J16" s="1"/>
  <c r="I19"/>
  <c r="I18" s="1"/>
  <c r="I17" s="1"/>
  <c r="I16" s="1"/>
  <c r="H19"/>
  <c r="H18" s="1"/>
  <c r="H17" s="1"/>
  <c r="H16" s="1"/>
  <c r="H230" l="1"/>
  <c r="I230"/>
  <c r="H394"/>
  <c r="H412"/>
  <c r="J394"/>
  <c r="J412"/>
  <c r="I394"/>
  <c r="I412"/>
  <c r="H375"/>
  <c r="H374" s="1"/>
  <c r="H373" s="1"/>
  <c r="H372" s="1"/>
  <c r="H621"/>
  <c r="J833"/>
  <c r="J832" s="1"/>
  <c r="I833"/>
  <c r="I832" s="1"/>
  <c r="H832"/>
  <c r="H442"/>
  <c r="H441" s="1"/>
  <c r="J621"/>
  <c r="I669"/>
  <c r="H319"/>
  <c r="H318" s="1"/>
  <c r="H317" s="1"/>
  <c r="H316" s="1"/>
  <c r="J742"/>
  <c r="J741" s="1"/>
  <c r="J740" s="1"/>
  <c r="J739" s="1"/>
  <c r="H635"/>
  <c r="H669"/>
  <c r="H742"/>
  <c r="H741" s="1"/>
  <c r="H740" s="1"/>
  <c r="H739" s="1"/>
  <c r="J543"/>
  <c r="J669"/>
  <c r="I742"/>
  <c r="I741" s="1"/>
  <c r="I740" s="1"/>
  <c r="I739" s="1"/>
  <c r="I621"/>
  <c r="J181"/>
  <c r="I181"/>
  <c r="H181"/>
  <c r="H704"/>
  <c r="I543"/>
  <c r="H543"/>
  <c r="H338"/>
  <c r="H339"/>
  <c r="I697"/>
  <c r="I704"/>
  <c r="J815"/>
  <c r="H697"/>
  <c r="I815"/>
  <c r="H815"/>
  <c r="H174"/>
  <c r="H167"/>
  <c r="H854"/>
  <c r="H853" s="1"/>
  <c r="H852" s="1"/>
  <c r="H851" s="1"/>
  <c r="H849" s="1"/>
  <c r="I243"/>
  <c r="I242" s="1"/>
  <c r="I241" s="1"/>
  <c r="J854"/>
  <c r="J853" s="1"/>
  <c r="J852" s="1"/>
  <c r="J851" s="1"/>
  <c r="J850" s="1"/>
  <c r="H347"/>
  <c r="I41"/>
  <c r="I40" s="1"/>
  <c r="I25" s="1"/>
  <c r="H100"/>
  <c r="H99" s="1"/>
  <c r="H60"/>
  <c r="J220"/>
  <c r="H243"/>
  <c r="H242" s="1"/>
  <c r="H241" s="1"/>
  <c r="H41"/>
  <c r="H40" s="1"/>
  <c r="H25" s="1"/>
  <c r="H59"/>
  <c r="J167"/>
  <c r="I531"/>
  <c r="I530" s="1"/>
  <c r="J469"/>
  <c r="J468" s="1"/>
  <c r="J467" s="1"/>
  <c r="J466" s="1"/>
  <c r="I795"/>
  <c r="I794" s="1"/>
  <c r="I793" s="1"/>
  <c r="I792" s="1"/>
  <c r="I791" s="1"/>
  <c r="J459"/>
  <c r="J458" s="1"/>
  <c r="J451" s="1"/>
  <c r="I157"/>
  <c r="I156" s="1"/>
  <c r="J319"/>
  <c r="J318" s="1"/>
  <c r="J317" s="1"/>
  <c r="J316" s="1"/>
  <c r="J375"/>
  <c r="J374" s="1"/>
  <c r="J373" s="1"/>
  <c r="J372" s="1"/>
  <c r="I488"/>
  <c r="I487" s="1"/>
  <c r="H514"/>
  <c r="H513" s="1"/>
  <c r="H512" s="1"/>
  <c r="H511" s="1"/>
  <c r="H509" s="1"/>
  <c r="I583"/>
  <c r="J61"/>
  <c r="I128"/>
  <c r="I127" s="1"/>
  <c r="I126" s="1"/>
  <c r="J207"/>
  <c r="J202" s="1"/>
  <c r="J201" s="1"/>
  <c r="J514"/>
  <c r="J513" s="1"/>
  <c r="J512" s="1"/>
  <c r="J511" s="1"/>
  <c r="H531"/>
  <c r="H530" s="1"/>
  <c r="I784"/>
  <c r="I783" s="1"/>
  <c r="I782" s="1"/>
  <c r="I781" s="1"/>
  <c r="H795"/>
  <c r="H794" s="1"/>
  <c r="H793" s="1"/>
  <c r="H792" s="1"/>
  <c r="H791" s="1"/>
  <c r="J100"/>
  <c r="J99" s="1"/>
  <c r="I148"/>
  <c r="I319"/>
  <c r="I318" s="1"/>
  <c r="I317" s="1"/>
  <c r="I316" s="1"/>
  <c r="I375"/>
  <c r="I374" s="1"/>
  <c r="I373" s="1"/>
  <c r="I372" s="1"/>
  <c r="J174"/>
  <c r="J59"/>
  <c r="I100"/>
  <c r="I99" s="1"/>
  <c r="I167"/>
  <c r="H220"/>
  <c r="J338"/>
  <c r="J337" s="1"/>
  <c r="J479"/>
  <c r="J499"/>
  <c r="J498" s="1"/>
  <c r="J497" s="1"/>
  <c r="J496" s="1"/>
  <c r="J495" s="1"/>
  <c r="J795"/>
  <c r="J794" s="1"/>
  <c r="J793" s="1"/>
  <c r="J792" s="1"/>
  <c r="J791" s="1"/>
  <c r="J149"/>
  <c r="J148"/>
  <c r="J147"/>
  <c r="J146" s="1"/>
  <c r="I220"/>
  <c r="H128"/>
  <c r="H127" s="1"/>
  <c r="I147"/>
  <c r="I146" s="1"/>
  <c r="J157"/>
  <c r="J156" s="1"/>
  <c r="H74"/>
  <c r="H73" s="1"/>
  <c r="J128"/>
  <c r="J127" s="1"/>
  <c r="J126" s="1"/>
  <c r="H157"/>
  <c r="H156" s="1"/>
  <c r="H207"/>
  <c r="H202" s="1"/>
  <c r="H201" s="1"/>
  <c r="I351"/>
  <c r="I347" s="1"/>
  <c r="J351"/>
  <c r="H499"/>
  <c r="H498" s="1"/>
  <c r="H497" s="1"/>
  <c r="H496" s="1"/>
  <c r="H495" s="1"/>
  <c r="J531"/>
  <c r="J530" s="1"/>
  <c r="J583"/>
  <c r="I854"/>
  <c r="I853" s="1"/>
  <c r="I852" s="1"/>
  <c r="I851" s="1"/>
  <c r="I850" s="1"/>
  <c r="I174"/>
  <c r="H784"/>
  <c r="H783" s="1"/>
  <c r="H782" s="1"/>
  <c r="H781" s="1"/>
  <c r="I338"/>
  <c r="I337" s="1"/>
  <c r="I469"/>
  <c r="I468" s="1"/>
  <c r="I467" s="1"/>
  <c r="I466" s="1"/>
  <c r="I514"/>
  <c r="I513" s="1"/>
  <c r="I512" s="1"/>
  <c r="I511" s="1"/>
  <c r="I510" s="1"/>
  <c r="H562"/>
  <c r="I635"/>
  <c r="J704"/>
  <c r="J243"/>
  <c r="J242" s="1"/>
  <c r="J241" s="1"/>
  <c r="H459"/>
  <c r="H458" s="1"/>
  <c r="H451" s="1"/>
  <c r="H469"/>
  <c r="H468" s="1"/>
  <c r="H467" s="1"/>
  <c r="H466" s="1"/>
  <c r="J480"/>
  <c r="H583"/>
  <c r="J697"/>
  <c r="I74"/>
  <c r="I73" s="1"/>
  <c r="I61"/>
  <c r="I60"/>
  <c r="I59"/>
  <c r="H149"/>
  <c r="H148"/>
  <c r="I207"/>
  <c r="I202" s="1"/>
  <c r="I201" s="1"/>
  <c r="I459"/>
  <c r="I458" s="1"/>
  <c r="I451" s="1"/>
  <c r="H488"/>
  <c r="H487" s="1"/>
  <c r="I499"/>
  <c r="I498" s="1"/>
  <c r="I497" s="1"/>
  <c r="I496" s="1"/>
  <c r="I495" s="1"/>
  <c r="I777"/>
  <c r="H480"/>
  <c r="H479"/>
  <c r="J488"/>
  <c r="J487" s="1"/>
  <c r="I562"/>
  <c r="I561"/>
  <c r="J41"/>
  <c r="J40" s="1"/>
  <c r="J25" s="1"/>
  <c r="J74"/>
  <c r="J73" s="1"/>
  <c r="J635"/>
  <c r="H776"/>
  <c r="H775" s="1"/>
  <c r="H774" s="1"/>
  <c r="I480"/>
  <c r="I479"/>
  <c r="J777"/>
  <c r="J776"/>
  <c r="J775" s="1"/>
  <c r="J774" s="1"/>
  <c r="J784"/>
  <c r="J783" s="1"/>
  <c r="J782" s="1"/>
  <c r="J781" s="1"/>
  <c r="J561"/>
  <c r="J114" l="1"/>
  <c r="J125"/>
  <c r="I125"/>
  <c r="I114" s="1"/>
  <c r="H126"/>
  <c r="H125" s="1"/>
  <c r="H114" s="1"/>
  <c r="J155"/>
  <c r="J154" s="1"/>
  <c r="I155"/>
  <c r="I154" s="1"/>
  <c r="H155"/>
  <c r="H154" s="1"/>
  <c r="H668"/>
  <c r="H667" s="1"/>
  <c r="I24"/>
  <c r="J24"/>
  <c r="H24"/>
  <c r="J575"/>
  <c r="J574" s="1"/>
  <c r="J573" s="1"/>
  <c r="J572" s="1"/>
  <c r="I575"/>
  <c r="I574" s="1"/>
  <c r="I573" s="1"/>
  <c r="I572" s="1"/>
  <c r="H575"/>
  <c r="H574" s="1"/>
  <c r="H573" s="1"/>
  <c r="H572" s="1"/>
  <c r="I346"/>
  <c r="I345" s="1"/>
  <c r="I344" s="1"/>
  <c r="H346"/>
  <c r="H345" s="1"/>
  <c r="H344" s="1"/>
  <c r="J347"/>
  <c r="J346" s="1"/>
  <c r="J345" s="1"/>
  <c r="J344" s="1"/>
  <c r="I668"/>
  <c r="I166"/>
  <c r="I165" s="1"/>
  <c r="I164" s="1"/>
  <c r="H166"/>
  <c r="H165" s="1"/>
  <c r="H164" s="1"/>
  <c r="J166"/>
  <c r="J165" s="1"/>
  <c r="J164" s="1"/>
  <c r="J849"/>
  <c r="J240"/>
  <c r="H850"/>
  <c r="H219"/>
  <c r="H218" s="1"/>
  <c r="H200" s="1"/>
  <c r="J529"/>
  <c r="J528" s="1"/>
  <c r="J527" s="1"/>
  <c r="J526" s="1"/>
  <c r="I509"/>
  <c r="H240"/>
  <c r="H393"/>
  <c r="H392" s="1"/>
  <c r="H391" s="1"/>
  <c r="H390" s="1"/>
  <c r="I240"/>
  <c r="H529"/>
  <c r="H528" s="1"/>
  <c r="H527" s="1"/>
  <c r="H526" s="1"/>
  <c r="I336"/>
  <c r="I849"/>
  <c r="J478"/>
  <c r="J477" s="1"/>
  <c r="J476" s="1"/>
  <c r="H434"/>
  <c r="I72"/>
  <c r="I65" s="1"/>
  <c r="I620"/>
  <c r="I619" s="1"/>
  <c r="I618" s="1"/>
  <c r="J219"/>
  <c r="J218" s="1"/>
  <c r="J200" s="1"/>
  <c r="J336"/>
  <c r="H510"/>
  <c r="J72"/>
  <c r="J65" s="1"/>
  <c r="H478"/>
  <c r="H477" s="1"/>
  <c r="H476" s="1"/>
  <c r="J434"/>
  <c r="I529"/>
  <c r="I528" s="1"/>
  <c r="I527" s="1"/>
  <c r="I526" s="1"/>
  <c r="H72"/>
  <c r="H65" s="1"/>
  <c r="H620"/>
  <c r="H619" s="1"/>
  <c r="H618" s="1"/>
  <c r="J393"/>
  <c r="J392" s="1"/>
  <c r="I219"/>
  <c r="I218" s="1"/>
  <c r="I200" s="1"/>
  <c r="I434"/>
  <c r="I478"/>
  <c r="I477" s="1"/>
  <c r="I476" s="1"/>
  <c r="H336"/>
  <c r="H337"/>
  <c r="I393"/>
  <c r="I392" s="1"/>
  <c r="J668"/>
  <c r="J509"/>
  <c r="J510"/>
  <c r="J620"/>
  <c r="J619" s="1"/>
  <c r="J618" s="1"/>
  <c r="I391" l="1"/>
  <c r="I390" s="1"/>
  <c r="J391"/>
  <c r="J390" s="1"/>
  <c r="I315"/>
  <c r="H315"/>
  <c r="J15"/>
  <c r="J667"/>
  <c r="J666" s="1"/>
  <c r="J617" s="1"/>
  <c r="J608" s="1"/>
  <c r="H666"/>
  <c r="H617" s="1"/>
  <c r="I667"/>
  <c r="I666" s="1"/>
  <c r="I617" s="1"/>
  <c r="I608" s="1"/>
  <c r="I15"/>
  <c r="H15"/>
  <c r="J315"/>
  <c r="H145"/>
  <c r="J145"/>
  <c r="I145"/>
  <c r="J14" l="1"/>
  <c r="J861" s="1"/>
  <c r="I14"/>
  <c r="I861" s="1"/>
  <c r="H14"/>
  <c r="F563" i="22"/>
  <c r="E563"/>
  <c r="F540"/>
  <c r="F539" s="1"/>
  <c r="E540"/>
  <c r="E539" s="1"/>
  <c r="D540"/>
  <c r="D539" s="1"/>
  <c r="H608" i="32" l="1"/>
  <c r="H861" l="1"/>
  <c r="F105" i="26" l="1"/>
  <c r="E55" i="3" l="1"/>
  <c r="F55"/>
  <c r="F561" i="22" l="1"/>
  <c r="F560" s="1"/>
  <c r="F515" s="1"/>
  <c r="E561"/>
  <c r="E560" s="1"/>
  <c r="E515" s="1"/>
  <c r="D561"/>
  <c r="D560" s="1"/>
  <c r="D508"/>
  <c r="D507" s="1"/>
  <c r="E508"/>
  <c r="E507" s="1"/>
  <c r="F508"/>
  <c r="F507" s="1"/>
  <c r="D318"/>
  <c r="D317" s="1"/>
  <c r="D310" s="1"/>
  <c r="D309" s="1"/>
  <c r="E318"/>
  <c r="E317" s="1"/>
  <c r="E310" s="1"/>
  <c r="E309" s="1"/>
  <c r="E308" s="1"/>
  <c r="E15" s="1"/>
  <c r="F318"/>
  <c r="F317" s="1"/>
  <c r="F310" s="1"/>
  <c r="F309" s="1"/>
  <c r="F308" s="1"/>
  <c r="F15" s="1"/>
  <c r="H104" i="26"/>
  <c r="H102" s="1"/>
  <c r="G104"/>
  <c r="G103" s="1"/>
  <c r="F104"/>
  <c r="F103" s="1"/>
  <c r="H101" l="1"/>
  <c r="F148"/>
  <c r="F114" s="1"/>
  <c r="F107" s="1"/>
  <c r="H103"/>
  <c r="F102"/>
  <c r="F101"/>
  <c r="G101"/>
  <c r="G102"/>
  <c r="F15" l="1"/>
  <c r="D308" i="22"/>
  <c r="D15" s="1"/>
  <c r="H107" i="26" l="1"/>
  <c r="H15" s="1"/>
  <c r="G107"/>
  <c r="G15" s="1"/>
  <c r="H171" l="1"/>
  <c r="G171"/>
  <c r="F14" i="3" l="1"/>
  <c r="E14"/>
  <c r="F643" i="22" l="1"/>
  <c r="F638" s="1"/>
  <c r="E643"/>
  <c r="E638" s="1"/>
  <c r="F786" i="26" l="1"/>
  <c r="F817" s="1"/>
  <c r="H786"/>
  <c r="G786"/>
  <c r="H817" l="1"/>
  <c r="G817"/>
  <c r="F823" i="5" l="1"/>
  <c r="F348"/>
  <c r="F347"/>
  <c r="F345"/>
  <c r="F344" s="1"/>
  <c r="F342"/>
  <c r="F341" s="1"/>
  <c r="F339"/>
  <c r="F338" s="1"/>
  <c r="F336"/>
  <c r="F335" s="1"/>
  <c r="F333"/>
  <c r="F332" s="1"/>
  <c r="F330"/>
  <c r="F329" s="1"/>
  <c r="H238"/>
  <c r="G238"/>
  <c r="F238"/>
  <c r="F236"/>
  <c r="H235"/>
  <c r="H229" s="1"/>
  <c r="G235"/>
  <c r="G229" s="1"/>
  <c r="F233"/>
  <c r="F231"/>
  <c r="F500"/>
  <c r="F499" s="1"/>
  <c r="F497"/>
  <c r="F496" s="1"/>
  <c r="F494"/>
  <c r="F493" s="1"/>
  <c r="H488"/>
  <c r="H487" s="1"/>
  <c r="G488"/>
  <c r="G487" s="1"/>
  <c r="F488"/>
  <c r="F487" s="1"/>
  <c r="H485"/>
  <c r="H484" s="1"/>
  <c r="G485"/>
  <c r="G484" s="1"/>
  <c r="F485"/>
  <c r="F484" s="1"/>
  <c r="F479"/>
  <c r="F478" s="1"/>
  <c r="H476"/>
  <c r="H475" s="1"/>
  <c r="G476"/>
  <c r="G475" s="1"/>
  <c r="F476"/>
  <c r="F475" s="1"/>
  <c r="H473"/>
  <c r="H472" s="1"/>
  <c r="G473"/>
  <c r="G472" s="1"/>
  <c r="F473"/>
  <c r="F472" s="1"/>
  <c r="H470"/>
  <c r="H469" s="1"/>
  <c r="G470"/>
  <c r="G469" s="1"/>
  <c r="F470"/>
  <c r="F469" s="1"/>
  <c r="F467"/>
  <c r="F466" s="1"/>
  <c r="F463"/>
  <c r="F462" s="1"/>
  <c r="F460"/>
  <c r="F459" s="1"/>
  <c r="H456"/>
  <c r="H455" s="1"/>
  <c r="H451" s="1"/>
  <c r="G456"/>
  <c r="G455" s="1"/>
  <c r="G451" s="1"/>
  <c r="F456"/>
  <c r="F455" s="1"/>
  <c r="F453"/>
  <c r="F452" s="1"/>
  <c r="F449"/>
  <c r="F448" s="1"/>
  <c r="F446"/>
  <c r="F445" s="1"/>
  <c r="F443"/>
  <c r="F442" s="1"/>
  <c r="F440"/>
  <c r="F439" s="1"/>
  <c r="F437"/>
  <c r="F436" s="1"/>
  <c r="F434"/>
  <c r="F433" s="1"/>
  <c r="F431"/>
  <c r="F430" s="1"/>
  <c r="F428"/>
  <c r="F427" s="1"/>
  <c r="F425"/>
  <c r="F424" s="1"/>
  <c r="F422"/>
  <c r="F421" s="1"/>
  <c r="F419"/>
  <c r="F418" s="1"/>
  <c r="H416"/>
  <c r="H415" s="1"/>
  <c r="G416"/>
  <c r="G415" s="1"/>
  <c r="F416"/>
  <c r="F415" s="1"/>
  <c r="H413"/>
  <c r="H412" s="1"/>
  <c r="G413"/>
  <c r="G412" s="1"/>
  <c r="F413"/>
  <c r="F412" s="1"/>
  <c r="H410"/>
  <c r="H409" s="1"/>
  <c r="G410"/>
  <c r="G409" s="1"/>
  <c r="F410"/>
  <c r="F409" s="1"/>
  <c r="F120"/>
  <c r="F119" s="1"/>
  <c r="F118" s="1"/>
  <c r="F117" s="1"/>
  <c r="F116" s="1"/>
  <c r="F828"/>
  <c r="F827" s="1"/>
  <c r="H718"/>
  <c r="H717" s="1"/>
  <c r="H716" s="1"/>
  <c r="H715" s="1"/>
  <c r="G718"/>
  <c r="G717" s="1"/>
  <c r="G716" s="1"/>
  <c r="G715" s="1"/>
  <c r="F718"/>
  <c r="F717" s="1"/>
  <c r="F716" s="1"/>
  <c r="F715" s="1"/>
  <c r="F713"/>
  <c r="F712" s="1"/>
  <c r="F710"/>
  <c r="F709" s="1"/>
  <c r="F707"/>
  <c r="F705"/>
  <c r="F702"/>
  <c r="F701" s="1"/>
  <c r="F699"/>
  <c r="F698" s="1"/>
  <c r="H696"/>
  <c r="H695" s="1"/>
  <c r="H694" s="1"/>
  <c r="G696"/>
  <c r="G695" s="1"/>
  <c r="G694" s="1"/>
  <c r="F696"/>
  <c r="F695" s="1"/>
  <c r="F692"/>
  <c r="F691" s="1"/>
  <c r="F689"/>
  <c r="F687"/>
  <c r="F684"/>
  <c r="F683" s="1"/>
  <c r="F681"/>
  <c r="F680" s="1"/>
  <c r="H678"/>
  <c r="H677" s="1"/>
  <c r="G678"/>
  <c r="G677" s="1"/>
  <c r="F678"/>
  <c r="F677" s="1"/>
  <c r="H675"/>
  <c r="H674" s="1"/>
  <c r="G675"/>
  <c r="G674" s="1"/>
  <c r="F675"/>
  <c r="F674" s="1"/>
  <c r="H667"/>
  <c r="G667"/>
  <c r="F667"/>
  <c r="F634"/>
  <c r="F633" s="1"/>
  <c r="F631"/>
  <c r="F630" s="1"/>
  <c r="H628"/>
  <c r="H627" s="1"/>
  <c r="H626" s="1"/>
  <c r="G628"/>
  <c r="G627" s="1"/>
  <c r="G626" s="1"/>
  <c r="F628"/>
  <c r="F627" s="1"/>
  <c r="H624"/>
  <c r="H623" s="1"/>
  <c r="G624"/>
  <c r="G623" s="1"/>
  <c r="F624"/>
  <c r="F623" s="1"/>
  <c r="H621"/>
  <c r="H620" s="1"/>
  <c r="G621"/>
  <c r="G620" s="1"/>
  <c r="F621"/>
  <c r="F620" s="1"/>
  <c r="H618"/>
  <c r="H617" s="1"/>
  <c r="G618"/>
  <c r="G617" s="1"/>
  <c r="F618"/>
  <c r="F617" s="1"/>
  <c r="F571"/>
  <c r="F570" s="1"/>
  <c r="F567"/>
  <c r="F566" s="1"/>
  <c r="F563"/>
  <c r="F562" s="1"/>
  <c r="F559"/>
  <c r="F558" s="1"/>
  <c r="F555"/>
  <c r="F554" s="1"/>
  <c r="F551"/>
  <c r="F550" s="1"/>
  <c r="H548"/>
  <c r="H547" s="1"/>
  <c r="G548"/>
  <c r="G547" s="1"/>
  <c r="F548"/>
  <c r="F547" s="1"/>
  <c r="H544"/>
  <c r="H543" s="1"/>
  <c r="G544"/>
  <c r="G543" s="1"/>
  <c r="F544"/>
  <c r="F543" s="1"/>
  <c r="H538"/>
  <c r="H537" s="1"/>
  <c r="H536" s="1"/>
  <c r="G538"/>
  <c r="G537" s="1"/>
  <c r="G536" s="1"/>
  <c r="F538"/>
  <c r="F537" s="1"/>
  <c r="F536" s="1"/>
  <c r="F534"/>
  <c r="F533" s="1"/>
  <c r="F531"/>
  <c r="F530" s="1"/>
  <c r="F528"/>
  <c r="F525"/>
  <c r="F524" s="1"/>
  <c r="F522"/>
  <c r="F521" s="1"/>
  <c r="F519"/>
  <c r="F518" s="1"/>
  <c r="F516"/>
  <c r="F515" s="1"/>
  <c r="F513"/>
  <c r="F512" s="1"/>
  <c r="G510"/>
  <c r="G509" s="1"/>
  <c r="F510"/>
  <c r="F509" s="1"/>
  <c r="H509"/>
  <c r="H507"/>
  <c r="H506" s="1"/>
  <c r="G507"/>
  <c r="G506" s="1"/>
  <c r="G505" s="1"/>
  <c r="F507"/>
  <c r="F506" s="1"/>
  <c r="F403"/>
  <c r="F402" s="1"/>
  <c r="H400"/>
  <c r="H399" s="1"/>
  <c r="H398" s="1"/>
  <c r="H397" s="1"/>
  <c r="G400"/>
  <c r="G399" s="1"/>
  <c r="G398" s="1"/>
  <c r="G397" s="1"/>
  <c r="G396" s="1"/>
  <c r="F400"/>
  <c r="F399" s="1"/>
  <c r="F394"/>
  <c r="F393" s="1"/>
  <c r="F391"/>
  <c r="F390" s="1"/>
  <c r="H388"/>
  <c r="H387" s="1"/>
  <c r="H386" s="1"/>
  <c r="G388"/>
  <c r="G387" s="1"/>
  <c r="G386" s="1"/>
  <c r="F388"/>
  <c r="F387" s="1"/>
  <c r="H384"/>
  <c r="H383" s="1"/>
  <c r="G384"/>
  <c r="G383" s="1"/>
  <c r="F384"/>
  <c r="F383" s="1"/>
  <c r="F382" s="1"/>
  <c r="F380"/>
  <c r="F379" s="1"/>
  <c r="F377"/>
  <c r="F376" s="1"/>
  <c r="F374"/>
  <c r="F373" s="1"/>
  <c r="F371"/>
  <c r="F370" s="1"/>
  <c r="F368"/>
  <c r="F367" s="1"/>
  <c r="H365"/>
  <c r="H364" s="1"/>
  <c r="G365"/>
  <c r="G364" s="1"/>
  <c r="F365"/>
  <c r="F364" s="1"/>
  <c r="H362"/>
  <c r="H361" s="1"/>
  <c r="G362"/>
  <c r="G361" s="1"/>
  <c r="F362"/>
  <c r="F361" s="1"/>
  <c r="F354"/>
  <c r="F353" s="1"/>
  <c r="F351"/>
  <c r="F350" s="1"/>
  <c r="F324"/>
  <c r="F323"/>
  <c r="F321"/>
  <c r="H317"/>
  <c r="G317"/>
  <c r="G265"/>
  <c r="G264" s="1"/>
  <c r="G263" s="1"/>
  <c r="G262" s="1"/>
  <c r="G261" s="1"/>
  <c r="F265"/>
  <c r="F264" s="1"/>
  <c r="F263" s="1"/>
  <c r="F262" s="1"/>
  <c r="F261" s="1"/>
  <c r="H259"/>
  <c r="H258" s="1"/>
  <c r="H257" s="1"/>
  <c r="G259"/>
  <c r="G258" s="1"/>
  <c r="G257" s="1"/>
  <c r="F259"/>
  <c r="F258" s="1"/>
  <c r="F257" s="1"/>
  <c r="H255"/>
  <c r="H254" s="1"/>
  <c r="H253" s="1"/>
  <c r="G255"/>
  <c r="G254" s="1"/>
  <c r="G253" s="1"/>
  <c r="F255"/>
  <c r="F254" s="1"/>
  <c r="F248"/>
  <c r="F247" s="1"/>
  <c r="H245"/>
  <c r="H244" s="1"/>
  <c r="H240" s="1"/>
  <c r="G245"/>
  <c r="G244" s="1"/>
  <c r="G240" s="1"/>
  <c r="F245"/>
  <c r="F244" s="1"/>
  <c r="F242"/>
  <c r="F241" s="1"/>
  <c r="H210"/>
  <c r="H209" s="1"/>
  <c r="H208" s="1"/>
  <c r="H207" s="1"/>
  <c r="G210"/>
  <c r="G209" s="1"/>
  <c r="G208" s="1"/>
  <c r="G207" s="1"/>
  <c r="F210"/>
  <c r="F209" s="1"/>
  <c r="F208" s="1"/>
  <c r="F207" s="1"/>
  <c r="H205"/>
  <c r="H204" s="1"/>
  <c r="H203" s="1"/>
  <c r="G205"/>
  <c r="G204" s="1"/>
  <c r="G203" s="1"/>
  <c r="F205"/>
  <c r="F204" s="1"/>
  <c r="F203" s="1"/>
  <c r="H200"/>
  <c r="H199" s="1"/>
  <c r="G200"/>
  <c r="G199" s="1"/>
  <c r="F200"/>
  <c r="F199" s="1"/>
  <c r="H197"/>
  <c r="H196" s="1"/>
  <c r="G197"/>
  <c r="G196" s="1"/>
  <c r="F197"/>
  <c r="F196" s="1"/>
  <c r="F178"/>
  <c r="F177" s="1"/>
  <c r="H165"/>
  <c r="G165"/>
  <c r="F165"/>
  <c r="H161"/>
  <c r="G161"/>
  <c r="F161"/>
  <c r="H146"/>
  <c r="G146"/>
  <c r="F146"/>
  <c r="H144"/>
  <c r="G144"/>
  <c r="F144"/>
  <c r="H140"/>
  <c r="G140"/>
  <c r="F140"/>
  <c r="H65"/>
  <c r="H64" s="1"/>
  <c r="G65"/>
  <c r="G64" s="1"/>
  <c r="F65"/>
  <c r="F64" s="1"/>
  <c r="H60"/>
  <c r="H59" s="1"/>
  <c r="G60"/>
  <c r="G59" s="1"/>
  <c r="F60"/>
  <c r="F59" s="1"/>
  <c r="H57"/>
  <c r="G57"/>
  <c r="F57"/>
  <c r="H53"/>
  <c r="G53"/>
  <c r="F53"/>
  <c r="H49"/>
  <c r="G49"/>
  <c r="F49"/>
  <c r="H45"/>
  <c r="G45"/>
  <c r="F45"/>
  <c r="H37"/>
  <c r="H36" s="1"/>
  <c r="G37"/>
  <c r="G36" s="1"/>
  <c r="F37"/>
  <c r="F36" s="1"/>
  <c r="H34"/>
  <c r="G34"/>
  <c r="F34"/>
  <c r="H32"/>
  <c r="G32"/>
  <c r="F32"/>
  <c r="H28"/>
  <c r="G28"/>
  <c r="F28"/>
  <c r="H20"/>
  <c r="H19" s="1"/>
  <c r="H17" s="1"/>
  <c r="H16" s="1"/>
  <c r="G20"/>
  <c r="G19" s="1"/>
  <c r="G17" s="1"/>
  <c r="G16" s="1"/>
  <c r="F20"/>
  <c r="F19" s="1"/>
  <c r="F17" s="1"/>
  <c r="F16" s="1"/>
  <c r="F328" l="1"/>
  <c r="F451"/>
  <c r="H542"/>
  <c r="H541" s="1"/>
  <c r="H540" s="1"/>
  <c r="F458"/>
  <c r="F235"/>
  <c r="F229" s="1"/>
  <c r="H465"/>
  <c r="G504"/>
  <c r="G503" s="1"/>
  <c r="F686"/>
  <c r="F673" s="1"/>
  <c r="H483"/>
  <c r="H482" s="1"/>
  <c r="H481" s="1"/>
  <c r="G408"/>
  <c r="F465"/>
  <c r="G483"/>
  <c r="G482" s="1"/>
  <c r="G481" s="1"/>
  <c r="F492"/>
  <c r="F491" s="1"/>
  <c r="F490" s="1"/>
  <c r="G465"/>
  <c r="F483"/>
  <c r="F482" s="1"/>
  <c r="F481" s="1"/>
  <c r="F408"/>
  <c r="H408"/>
  <c r="H673"/>
  <c r="H672" s="1"/>
  <c r="H671" s="1"/>
  <c r="F704"/>
  <c r="F694" s="1"/>
  <c r="G673"/>
  <c r="G672" s="1"/>
  <c r="G671" s="1"/>
  <c r="H616"/>
  <c r="H615" s="1"/>
  <c r="H614" s="1"/>
  <c r="F616"/>
  <c r="G616"/>
  <c r="G615" s="1"/>
  <c r="G614" s="1"/>
  <c r="F626"/>
  <c r="G542"/>
  <c r="G541" s="1"/>
  <c r="G540" s="1"/>
  <c r="H505"/>
  <c r="H504" s="1"/>
  <c r="H503" s="1"/>
  <c r="F542"/>
  <c r="F541" s="1"/>
  <c r="F540" s="1"/>
  <c r="F398"/>
  <c r="F397" s="1"/>
  <c r="F396" s="1"/>
  <c r="F505"/>
  <c r="F504" s="1"/>
  <c r="F503" s="1"/>
  <c r="F319"/>
  <c r="F318" s="1"/>
  <c r="H360"/>
  <c r="H359" s="1"/>
  <c r="H358" s="1"/>
  <c r="H357" s="1"/>
  <c r="G360"/>
  <c r="G359" s="1"/>
  <c r="G358" s="1"/>
  <c r="G357" s="1"/>
  <c r="F360"/>
  <c r="F386"/>
  <c r="G252"/>
  <c r="G251" s="1"/>
  <c r="G250" s="1"/>
  <c r="F327"/>
  <c r="F326" s="1"/>
  <c r="F320"/>
  <c r="G195"/>
  <c r="G194" s="1"/>
  <c r="G193" s="1"/>
  <c r="F253"/>
  <c r="F252"/>
  <c r="F251" s="1"/>
  <c r="F250" s="1"/>
  <c r="H252"/>
  <c r="H251" s="1"/>
  <c r="H250" s="1"/>
  <c r="F160"/>
  <c r="H195"/>
  <c r="H194" s="1"/>
  <c r="H193" s="1"/>
  <c r="H228"/>
  <c r="H227" s="1"/>
  <c r="H226" s="1"/>
  <c r="F195"/>
  <c r="F194" s="1"/>
  <c r="F193" s="1"/>
  <c r="F240"/>
  <c r="G228"/>
  <c r="G227" s="1"/>
  <c r="G226" s="1"/>
  <c r="G160"/>
  <c r="F139"/>
  <c r="G139"/>
  <c r="H139"/>
  <c r="H160"/>
  <c r="H44"/>
  <c r="H43" s="1"/>
  <c r="F52"/>
  <c r="F51" s="1"/>
  <c r="G52"/>
  <c r="G51" s="1"/>
  <c r="G44"/>
  <c r="G43" s="1"/>
  <c r="H52"/>
  <c r="H51" s="1"/>
  <c r="H42" s="1"/>
  <c r="H41" s="1"/>
  <c r="H27"/>
  <c r="H26" s="1"/>
  <c r="H25" s="1"/>
  <c r="H24" s="1"/>
  <c r="F44"/>
  <c r="F43" s="1"/>
  <c r="F27"/>
  <c r="F26" s="1"/>
  <c r="F25" s="1"/>
  <c r="F24" s="1"/>
  <c r="G27"/>
  <c r="G26" s="1"/>
  <c r="G25" s="1"/>
  <c r="G24" s="1"/>
  <c r="F131"/>
  <c r="D511" i="22"/>
  <c r="D643"/>
  <c r="D638" s="1"/>
  <c r="D658"/>
  <c r="D657" s="1"/>
  <c r="F789" i="5"/>
  <c r="F788" s="1"/>
  <c r="F825"/>
  <c r="F824" s="1"/>
  <c r="F811"/>
  <c r="F810" s="1"/>
  <c r="H808"/>
  <c r="H807" s="1"/>
  <c r="H803" s="1"/>
  <c r="H802" s="1"/>
  <c r="H801" s="1"/>
  <c r="H800" s="1"/>
  <c r="H799" s="1"/>
  <c r="G808"/>
  <c r="G807" s="1"/>
  <c r="G803" s="1"/>
  <c r="G802" s="1"/>
  <c r="G801" s="1"/>
  <c r="G800" s="1"/>
  <c r="G799" s="1"/>
  <c r="F808"/>
  <c r="F807" s="1"/>
  <c r="F805"/>
  <c r="F804" s="1"/>
  <c r="F738"/>
  <c r="F737" s="1"/>
  <c r="F736" s="1"/>
  <c r="F735" s="1"/>
  <c r="F734" s="1"/>
  <c r="H724"/>
  <c r="H723" s="1"/>
  <c r="H722" s="1"/>
  <c r="H721" s="1"/>
  <c r="H720" s="1"/>
  <c r="G724"/>
  <c r="G723" s="1"/>
  <c r="G722" s="1"/>
  <c r="G721" s="1"/>
  <c r="G720" s="1"/>
  <c r="F724"/>
  <c r="F723" s="1"/>
  <c r="F722" s="1"/>
  <c r="F721" s="1"/>
  <c r="F720" s="1"/>
  <c r="H73"/>
  <c r="H72" s="1"/>
  <c r="H71" s="1"/>
  <c r="H70" s="1"/>
  <c r="H69" s="1"/>
  <c r="G73"/>
  <c r="G72" s="1"/>
  <c r="G71" s="1"/>
  <c r="G70" s="1"/>
  <c r="G69" s="1"/>
  <c r="F73"/>
  <c r="F72" s="1"/>
  <c r="F71" s="1"/>
  <c r="F70" s="1"/>
  <c r="F69" s="1"/>
  <c r="F641"/>
  <c r="F645"/>
  <c r="F647"/>
  <c r="F650"/>
  <c r="F649" s="1"/>
  <c r="F655"/>
  <c r="F654" s="1"/>
  <c r="F658"/>
  <c r="F657" s="1"/>
  <c r="E53" i="3"/>
  <c r="F53"/>
  <c r="G641" i="5"/>
  <c r="G645"/>
  <c r="G647"/>
  <c r="G650"/>
  <c r="G649" s="1"/>
  <c r="G655"/>
  <c r="G654" s="1"/>
  <c r="G663"/>
  <c r="H641"/>
  <c r="H645"/>
  <c r="H647"/>
  <c r="H650"/>
  <c r="H649" s="1"/>
  <c r="H655"/>
  <c r="H654" s="1"/>
  <c r="H663"/>
  <c r="F663"/>
  <c r="G821"/>
  <c r="G820" s="1"/>
  <c r="G783"/>
  <c r="G782" s="1"/>
  <c r="G786"/>
  <c r="G785" s="1"/>
  <c r="G794"/>
  <c r="G793" s="1"/>
  <c r="G797"/>
  <c r="G796" s="1"/>
  <c r="G729"/>
  <c r="G728" s="1"/>
  <c r="G727" s="1"/>
  <c r="G744"/>
  <c r="G743" s="1"/>
  <c r="G747"/>
  <c r="G746" s="1"/>
  <c r="G753"/>
  <c r="G752" s="1"/>
  <c r="G751" s="1"/>
  <c r="G750" s="1"/>
  <c r="G749" s="1"/>
  <c r="G758"/>
  <c r="G757" s="1"/>
  <c r="G756" s="1"/>
  <c r="G755" s="1"/>
  <c r="G765"/>
  <c r="G764" s="1"/>
  <c r="G763" s="1"/>
  <c r="G762" s="1"/>
  <c r="G761" s="1"/>
  <c r="G775"/>
  <c r="G774" s="1"/>
  <c r="G772"/>
  <c r="G771" s="1"/>
  <c r="G576"/>
  <c r="G575" s="1"/>
  <c r="G574" s="1"/>
  <c r="G573" s="1"/>
  <c r="G596"/>
  <c r="G595" s="1"/>
  <c r="G602"/>
  <c r="G601" s="1"/>
  <c r="G612"/>
  <c r="G611" s="1"/>
  <c r="G316"/>
  <c r="G218"/>
  <c r="G217" s="1"/>
  <c r="G224"/>
  <c r="G223" s="1"/>
  <c r="G222" s="1"/>
  <c r="G221" s="1"/>
  <c r="G220" s="1"/>
  <c r="G270"/>
  <c r="G276"/>
  <c r="G275" s="1"/>
  <c r="G274" s="1"/>
  <c r="G280"/>
  <c r="G279" s="1"/>
  <c r="G282"/>
  <c r="G287"/>
  <c r="G286" s="1"/>
  <c r="G285" s="1"/>
  <c r="G293"/>
  <c r="G292" s="1"/>
  <c r="G296"/>
  <c r="G295" s="1"/>
  <c r="G299"/>
  <c r="G298" s="1"/>
  <c r="G305"/>
  <c r="G304" s="1"/>
  <c r="G302"/>
  <c r="G301" s="1"/>
  <c r="G309"/>
  <c r="G308" s="1"/>
  <c r="G307" s="1"/>
  <c r="G311"/>
  <c r="G186"/>
  <c r="G190"/>
  <c r="G79"/>
  <c r="G78" s="1"/>
  <c r="G84"/>
  <c r="G88"/>
  <c r="G90"/>
  <c r="G93"/>
  <c r="G92" s="1"/>
  <c r="G98"/>
  <c r="G101"/>
  <c r="G112"/>
  <c r="G109" s="1"/>
  <c r="G125"/>
  <c r="G129"/>
  <c r="G134"/>
  <c r="G150"/>
  <c r="G149" s="1"/>
  <c r="G153"/>
  <c r="G155"/>
  <c r="G175"/>
  <c r="G172"/>
  <c r="G818"/>
  <c r="G817" s="1"/>
  <c r="G816" s="1"/>
  <c r="G815" s="1"/>
  <c r="G814" s="1"/>
  <c r="G813" s="1"/>
  <c r="H821"/>
  <c r="H820" s="1"/>
  <c r="H783"/>
  <c r="H782" s="1"/>
  <c r="H786"/>
  <c r="H785" s="1"/>
  <c r="H794"/>
  <c r="H793" s="1"/>
  <c r="H797"/>
  <c r="H796" s="1"/>
  <c r="H729"/>
  <c r="H728" s="1"/>
  <c r="H727" s="1"/>
  <c r="H744"/>
  <c r="H743" s="1"/>
  <c r="H747"/>
  <c r="H746" s="1"/>
  <c r="H753"/>
  <c r="H752" s="1"/>
  <c r="H751" s="1"/>
  <c r="H750" s="1"/>
  <c r="H749" s="1"/>
  <c r="H758"/>
  <c r="H757" s="1"/>
  <c r="H756" s="1"/>
  <c r="H755" s="1"/>
  <c r="H765"/>
  <c r="H764" s="1"/>
  <c r="H763" s="1"/>
  <c r="H762" s="1"/>
  <c r="H761" s="1"/>
  <c r="H775"/>
  <c r="H774" s="1"/>
  <c r="H772"/>
  <c r="H771" s="1"/>
  <c r="H577"/>
  <c r="H576" s="1"/>
  <c r="H575" s="1"/>
  <c r="H574" s="1"/>
  <c r="H573" s="1"/>
  <c r="H596"/>
  <c r="H595" s="1"/>
  <c r="H602"/>
  <c r="H601" s="1"/>
  <c r="H612"/>
  <c r="H611" s="1"/>
  <c r="H316"/>
  <c r="H218"/>
  <c r="H217" s="1"/>
  <c r="H224"/>
  <c r="H223" s="1"/>
  <c r="H222" s="1"/>
  <c r="H221" s="1"/>
  <c r="H220" s="1"/>
  <c r="H270"/>
  <c r="H276"/>
  <c r="H275" s="1"/>
  <c r="H274" s="1"/>
  <c r="H280"/>
  <c r="H279" s="1"/>
  <c r="H282"/>
  <c r="H287"/>
  <c r="H286" s="1"/>
  <c r="H285" s="1"/>
  <c r="H293"/>
  <c r="H292" s="1"/>
  <c r="H296"/>
  <c r="H295" s="1"/>
  <c r="H299"/>
  <c r="H298" s="1"/>
  <c r="H305"/>
  <c r="H304" s="1"/>
  <c r="H302"/>
  <c r="H301" s="1"/>
  <c r="H309"/>
  <c r="H308" s="1"/>
  <c r="H307" s="1"/>
  <c r="H311"/>
  <c r="H186"/>
  <c r="H190"/>
  <c r="H79"/>
  <c r="H78" s="1"/>
  <c r="H84"/>
  <c r="H88"/>
  <c r="H90"/>
  <c r="H93"/>
  <c r="H92" s="1"/>
  <c r="H98"/>
  <c r="H101"/>
  <c r="H112"/>
  <c r="H111" s="1"/>
  <c r="H125"/>
  <c r="H129"/>
  <c r="H134"/>
  <c r="H150"/>
  <c r="H149" s="1"/>
  <c r="H153"/>
  <c r="H155"/>
  <c r="H175"/>
  <c r="H172"/>
  <c r="H818"/>
  <c r="H817" s="1"/>
  <c r="H816" s="1"/>
  <c r="H815" s="1"/>
  <c r="H814" s="1"/>
  <c r="H813" s="1"/>
  <c r="F783"/>
  <c r="F782" s="1"/>
  <c r="F786"/>
  <c r="F785" s="1"/>
  <c r="F794"/>
  <c r="F793" s="1"/>
  <c r="F797"/>
  <c r="F796" s="1"/>
  <c r="F729"/>
  <c r="F728" s="1"/>
  <c r="F727" s="1"/>
  <c r="F744"/>
  <c r="F743" s="1"/>
  <c r="F747"/>
  <c r="F746" s="1"/>
  <c r="F753"/>
  <c r="F752" s="1"/>
  <c r="F751" s="1"/>
  <c r="F750" s="1"/>
  <c r="F749" s="1"/>
  <c r="F758"/>
  <c r="F757" s="1"/>
  <c r="F756" s="1"/>
  <c r="F755" s="1"/>
  <c r="F765"/>
  <c r="F764" s="1"/>
  <c r="F763" s="1"/>
  <c r="F762" s="1"/>
  <c r="F761" s="1"/>
  <c r="F775"/>
  <c r="F774" s="1"/>
  <c r="F772"/>
  <c r="F771" s="1"/>
  <c r="F576"/>
  <c r="F580"/>
  <c r="F579" s="1"/>
  <c r="F586"/>
  <c r="F585" s="1"/>
  <c r="F589"/>
  <c r="F588" s="1"/>
  <c r="F596"/>
  <c r="F595" s="1"/>
  <c r="F602"/>
  <c r="F601" s="1"/>
  <c r="F612"/>
  <c r="F611" s="1"/>
  <c r="F609"/>
  <c r="F608" s="1"/>
  <c r="F218"/>
  <c r="F217" s="1"/>
  <c r="F224"/>
  <c r="F223" s="1"/>
  <c r="F222" s="1"/>
  <c r="F221" s="1"/>
  <c r="F220" s="1"/>
  <c r="F270"/>
  <c r="F276"/>
  <c r="F275" s="1"/>
  <c r="F274" s="1"/>
  <c r="F280"/>
  <c r="F279" s="1"/>
  <c r="F282"/>
  <c r="F287"/>
  <c r="F286" s="1"/>
  <c r="F285" s="1"/>
  <c r="F293"/>
  <c r="F292" s="1"/>
  <c r="F296"/>
  <c r="F295" s="1"/>
  <c r="F299"/>
  <c r="F298" s="1"/>
  <c r="F305"/>
  <c r="F304" s="1"/>
  <c r="F302"/>
  <c r="F301" s="1"/>
  <c r="F309"/>
  <c r="F308" s="1"/>
  <c r="F307" s="1"/>
  <c r="F311"/>
  <c r="F186"/>
  <c r="F190"/>
  <c r="F79"/>
  <c r="F78" s="1"/>
  <c r="F84"/>
  <c r="F88"/>
  <c r="F90"/>
  <c r="F93"/>
  <c r="F92" s="1"/>
  <c r="F98"/>
  <c r="F101"/>
  <c r="F107"/>
  <c r="F106" s="1"/>
  <c r="F105" s="1"/>
  <c r="F104" s="1"/>
  <c r="F103" s="1"/>
  <c r="F112"/>
  <c r="F109" s="1"/>
  <c r="F125"/>
  <c r="F129"/>
  <c r="F134"/>
  <c r="F150"/>
  <c r="F149" s="1"/>
  <c r="F153"/>
  <c r="F155"/>
  <c r="F168"/>
  <c r="F167" s="1"/>
  <c r="F158"/>
  <c r="F157" s="1"/>
  <c r="F175"/>
  <c r="F172"/>
  <c r="F818"/>
  <c r="F817" s="1"/>
  <c r="F816" s="1"/>
  <c r="F815" s="1"/>
  <c r="F814" s="1"/>
  <c r="F813" s="1"/>
  <c r="E658" i="22"/>
  <c r="E657" s="1"/>
  <c r="E625" s="1"/>
  <c r="F658"/>
  <c r="F657" s="1"/>
  <c r="F625" s="1"/>
  <c r="G133" i="5"/>
  <c r="H133"/>
  <c r="F133"/>
  <c r="E511" i="22"/>
  <c r="F511"/>
  <c r="H767" i="5"/>
  <c r="G767"/>
  <c r="F767"/>
  <c r="H731"/>
  <c r="H730" s="1"/>
  <c r="G731"/>
  <c r="G730" s="1"/>
  <c r="F731"/>
  <c r="F730" s="1"/>
  <c r="H580"/>
  <c r="H579" s="1"/>
  <c r="G580"/>
  <c r="G579" s="1"/>
  <c r="H314"/>
  <c r="H312" s="1"/>
  <c r="G314"/>
  <c r="G312" s="1"/>
  <c r="F314"/>
  <c r="F312" s="1"/>
  <c r="H283"/>
  <c r="G283"/>
  <c r="F283"/>
  <c r="H272"/>
  <c r="G272"/>
  <c r="F272"/>
  <c r="E41" i="3"/>
  <c r="E51"/>
  <c r="F41"/>
  <c r="F51"/>
  <c r="F506" i="22" l="1"/>
  <c r="E506"/>
  <c r="D625"/>
  <c r="D506" s="1"/>
  <c r="D57" i="3"/>
  <c r="E57"/>
  <c r="F57"/>
  <c r="H407" i="5"/>
  <c r="H406" s="1"/>
  <c r="H405" s="1"/>
  <c r="F615"/>
  <c r="F614" s="1"/>
  <c r="F228"/>
  <c r="F227" s="1"/>
  <c r="F226" s="1"/>
  <c r="G407"/>
  <c r="G406" s="1"/>
  <c r="G405" s="1"/>
  <c r="F407"/>
  <c r="F406" s="1"/>
  <c r="F405" s="1"/>
  <c r="F822"/>
  <c r="F821" s="1"/>
  <c r="F820" s="1"/>
  <c r="F672"/>
  <c r="F671" s="1"/>
  <c r="F317"/>
  <c r="F359"/>
  <c r="F358" s="1"/>
  <c r="F357" s="1"/>
  <c r="F42"/>
  <c r="F41" s="1"/>
  <c r="G42"/>
  <c r="G41" s="1"/>
  <c r="F124"/>
  <c r="F123" s="1"/>
  <c r="F781"/>
  <c r="F780" s="1"/>
  <c r="G662"/>
  <c r="G661" s="1"/>
  <c r="G660" s="1"/>
  <c r="G111"/>
  <c r="G185"/>
  <c r="G184" s="1"/>
  <c r="G183" s="1"/>
  <c r="G182" s="1"/>
  <c r="H152"/>
  <c r="G110"/>
  <c r="G97"/>
  <c r="G96" s="1"/>
  <c r="G83"/>
  <c r="G77" s="1"/>
  <c r="F662"/>
  <c r="F661" s="1"/>
  <c r="F660" s="1"/>
  <c r="G313"/>
  <c r="H110"/>
  <c r="H185"/>
  <c r="H184" s="1"/>
  <c r="H183" s="1"/>
  <c r="H182" s="1"/>
  <c r="G124"/>
  <c r="G123" s="1"/>
  <c r="H97"/>
  <c r="H96" s="1"/>
  <c r="H83"/>
  <c r="H77" s="1"/>
  <c r="G171"/>
  <c r="G170" s="1"/>
  <c r="G152"/>
  <c r="H662"/>
  <c r="H661" s="1"/>
  <c r="H660" s="1"/>
  <c r="H640"/>
  <c r="H639" s="1"/>
  <c r="H638" s="1"/>
  <c r="H637" s="1"/>
  <c r="G640"/>
  <c r="G639" s="1"/>
  <c r="G638" s="1"/>
  <c r="G637" s="1"/>
  <c r="F640"/>
  <c r="F639" s="1"/>
  <c r="F638" s="1"/>
  <c r="F637" s="1"/>
  <c r="F110"/>
  <c r="F111"/>
  <c r="F83"/>
  <c r="F77" s="1"/>
  <c r="F185"/>
  <c r="F184" s="1"/>
  <c r="F183" s="1"/>
  <c r="F182" s="1"/>
  <c r="H171"/>
  <c r="H170" s="1"/>
  <c r="H124"/>
  <c r="H123" s="1"/>
  <c r="F215"/>
  <c r="F216"/>
  <c r="F214"/>
  <c r="F213" s="1"/>
  <c r="H599"/>
  <c r="H598" s="1"/>
  <c r="H600"/>
  <c r="F97"/>
  <c r="F96" s="1"/>
  <c r="F607"/>
  <c r="F606" s="1"/>
  <c r="F605" s="1"/>
  <c r="G781"/>
  <c r="G780" s="1"/>
  <c r="H109"/>
  <c r="H278"/>
  <c r="H269" s="1"/>
  <c r="H268" s="1"/>
  <c r="F313"/>
  <c r="F594"/>
  <c r="F593"/>
  <c r="F592" s="1"/>
  <c r="F152"/>
  <c r="F770"/>
  <c r="F769" s="1"/>
  <c r="F760" s="1"/>
  <c r="F171"/>
  <c r="F170" s="1"/>
  <c r="H313"/>
  <c r="H670"/>
  <c r="H669" s="1"/>
  <c r="F192"/>
  <c r="F584"/>
  <c r="F583" s="1"/>
  <c r="F582" s="1"/>
  <c r="F600"/>
  <c r="F599"/>
  <c r="F598" s="1"/>
  <c r="G215"/>
  <c r="G216"/>
  <c r="G214"/>
  <c r="G213" s="1"/>
  <c r="G742"/>
  <c r="G741" s="1"/>
  <c r="G740" s="1"/>
  <c r="G733" s="1"/>
  <c r="F575"/>
  <c r="F574" s="1"/>
  <c r="F573" s="1"/>
  <c r="G278"/>
  <c r="G269" s="1"/>
  <c r="G268" s="1"/>
  <c r="G670"/>
  <c r="G669" s="1"/>
  <c r="F278"/>
  <c r="F269" s="1"/>
  <c r="F268" s="1"/>
  <c r="H192"/>
  <c r="F803"/>
  <c r="F802" s="1"/>
  <c r="F801" s="1"/>
  <c r="F800" s="1"/>
  <c r="F799" s="1"/>
  <c r="F742"/>
  <c r="F741" s="1"/>
  <c r="F740" s="1"/>
  <c r="F733" s="1"/>
  <c r="H770"/>
  <c r="H769" s="1"/>
  <c r="H760" s="1"/>
  <c r="H742"/>
  <c r="H741" s="1"/>
  <c r="H740" s="1"/>
  <c r="H733" s="1"/>
  <c r="G770"/>
  <c r="G769" s="1"/>
  <c r="G760" s="1"/>
  <c r="H593"/>
  <c r="H592" s="1"/>
  <c r="H594"/>
  <c r="H792"/>
  <c r="H791"/>
  <c r="G607"/>
  <c r="G606"/>
  <c r="G605" s="1"/>
  <c r="H291"/>
  <c r="H290" s="1"/>
  <c r="H289" s="1"/>
  <c r="H216"/>
  <c r="H215"/>
  <c r="H214"/>
  <c r="H213" s="1"/>
  <c r="H606"/>
  <c r="H605" s="1"/>
  <c r="H607"/>
  <c r="G791"/>
  <c r="G792"/>
  <c r="G192"/>
  <c r="F791"/>
  <c r="F792"/>
  <c r="H781"/>
  <c r="H780" s="1"/>
  <c r="G594"/>
  <c r="G593"/>
  <c r="G592" s="1"/>
  <c r="G599"/>
  <c r="G598" s="1"/>
  <c r="G600"/>
  <c r="F291"/>
  <c r="F290" s="1"/>
  <c r="F289" s="1"/>
  <c r="G291"/>
  <c r="G290" s="1"/>
  <c r="G289" s="1"/>
  <c r="F316" l="1"/>
  <c r="G636"/>
  <c r="H76"/>
  <c r="H75" s="1"/>
  <c r="F636"/>
  <c r="G181"/>
  <c r="H181"/>
  <c r="G502"/>
  <c r="H138"/>
  <c r="H122" s="1"/>
  <c r="H115" s="1"/>
  <c r="F779"/>
  <c r="F778" s="1"/>
  <c r="F777" s="1"/>
  <c r="H502"/>
  <c r="F604"/>
  <c r="G138"/>
  <c r="G122" s="1"/>
  <c r="G115" s="1"/>
  <c r="G76"/>
  <c r="G75" s="1"/>
  <c r="F670"/>
  <c r="F669" s="1"/>
  <c r="F138"/>
  <c r="F122" s="1"/>
  <c r="F115" s="1"/>
  <c r="F76"/>
  <c r="F75" s="1"/>
  <c r="H636"/>
  <c r="F726"/>
  <c r="G779"/>
  <c r="G778" s="1"/>
  <c r="G777" s="1"/>
  <c r="F181"/>
  <c r="H591"/>
  <c r="H726"/>
  <c r="F591"/>
  <c r="F502"/>
  <c r="G604"/>
  <c r="H267"/>
  <c r="H212" s="1"/>
  <c r="G726"/>
  <c r="H604"/>
  <c r="F267"/>
  <c r="H779"/>
  <c r="H778" s="1"/>
  <c r="H777" s="1"/>
  <c r="G591"/>
  <c r="G267"/>
  <c r="G212" s="1"/>
  <c r="D662" i="22" l="1"/>
  <c r="E662"/>
  <c r="F662"/>
  <c r="H15" i="5"/>
  <c r="G15"/>
  <c r="F212"/>
  <c r="F15"/>
  <c r="H356"/>
  <c r="F356"/>
  <c r="G356"/>
  <c r="H830" l="1"/>
  <c r="G830"/>
  <c r="F830"/>
</calcChain>
</file>

<file path=xl/sharedStrings.xml><?xml version="1.0" encoding="utf-8"?>
<sst xmlns="http://schemas.openxmlformats.org/spreadsheetml/2006/main" count="12322" uniqueCount="1004">
  <si>
    <t>Процентные платежи по долговым обязательствам муниципального района</t>
  </si>
  <si>
    <t xml:space="preserve">Обслуживание  государственного (муниципального) долга </t>
  </si>
  <si>
    <t>9940020110</t>
  </si>
  <si>
    <t>1010220030</t>
  </si>
  <si>
    <t>Оплата задолженности по строительству объекта теплоэнергетического комплекса д.Ручьи</t>
  </si>
  <si>
    <t>1010220040</t>
  </si>
  <si>
    <t>Оплата задолженности по финансированию затрат по объектам теплоэнергетических комплексов с. Городня</t>
  </si>
  <si>
    <t>1010220050</t>
  </si>
  <si>
    <t>Выполнение работ по объектам теплоэнергетического комплекса д. Ручьи</t>
  </si>
  <si>
    <t>1010220060</t>
  </si>
  <si>
    <t>Выполнение работ по объектам теплоэнергетического комплекса с. Городня</t>
  </si>
  <si>
    <t>9940020800</t>
  </si>
  <si>
    <t>Финансовое обеспечение затрат муниципальным унитарным предприятиям Конаковского района по содержанию, текущему ремонту, капитальному ремонту и эксплуатации муниципального имущества</t>
  </si>
  <si>
    <t>Расходы на модернизацию объектов теплоэнергетических комплексов  Конаковского района</t>
  </si>
  <si>
    <t>Социальное обеспечение и иные выплаты населению</t>
  </si>
  <si>
    <t>ИТОГО</t>
  </si>
  <si>
    <t>р</t>
  </si>
  <si>
    <t>П</t>
  </si>
  <si>
    <t>Наименование</t>
  </si>
  <si>
    <t>1</t>
  </si>
  <si>
    <t>2</t>
  </si>
  <si>
    <t>Общегосударственные вопросы</t>
  </si>
  <si>
    <t>06</t>
  </si>
  <si>
    <t>13</t>
  </si>
  <si>
    <t>Другие общегосударственные вопросы</t>
  </si>
  <si>
    <t>Органы юстиции</t>
  </si>
  <si>
    <t>05</t>
  </si>
  <si>
    <t>Другие вопросы в области национальной экономики</t>
  </si>
  <si>
    <t>Пенсионное обеспечение</t>
  </si>
  <si>
    <t>Охрана семьи и детства</t>
  </si>
  <si>
    <t>06201L4970</t>
  </si>
  <si>
    <t>Реализация мероприятий по обеспечению жильем молодых семей</t>
  </si>
  <si>
    <t xml:space="preserve">Функционирование законодательных  (представительных) органов государственной власти и представительных органов муниципальных образований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</si>
  <si>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</si>
  <si>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Дорожное хозяйство (дорожные фонды)</t>
  </si>
  <si>
    <t>Профессиональная подготовка, переподготовка и повышение квалификации</t>
  </si>
  <si>
    <t xml:space="preserve">Культура, кинематография </t>
  </si>
  <si>
    <t>Другие вопросы в области средств массовой информации</t>
  </si>
  <si>
    <t>0210300000</t>
  </si>
  <si>
    <t>0300000000</t>
  </si>
  <si>
    <t>0310000000</t>
  </si>
  <si>
    <t>0310100000</t>
  </si>
  <si>
    <t>0310200000</t>
  </si>
  <si>
    <t>0800000000</t>
  </si>
  <si>
    <t>0810000000</t>
  </si>
  <si>
    <t>0810200000</t>
  </si>
  <si>
    <t>0810300000</t>
  </si>
  <si>
    <t>Предоставление субсидий индивидуальным предпринимателям- производителям товаров, работ и услуг в целях возмещения части затрат на приобретение патента</t>
  </si>
  <si>
    <t>0810400000</t>
  </si>
  <si>
    <t>Предоставление субсидий субъектам малого и среднего предпринимательства -производителям товаров, работ и услуг в целях возмещения части затрат на создание новых рабочих мест</t>
  </si>
  <si>
    <t>Фонд оплаты труда казенных учреждений</t>
  </si>
  <si>
    <t>0210320030</t>
  </si>
  <si>
    <t xml:space="preserve">                     Конаковского района от 21.12.2017 №362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</si>
  <si>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</si>
  <si>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Фонд оплаты труда работников центрального аппарата представительных органов местного самоуправления, не являющихся муниципальными служащими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</si>
  <si>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</si>
  <si>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 xml:space="preserve">Защита населения и территории от чрезвычайных ситуаций природного и техногенного характера, гражданская оборона </t>
  </si>
  <si>
    <t>Культура, кинематография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</si>
  <si>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</t>
  </si>
  <si>
    <t>3</t>
  </si>
  <si>
    <t>4</t>
  </si>
  <si>
    <t>870</t>
  </si>
  <si>
    <t xml:space="preserve">Расходы на обеспечение деятельности представительных и исполнительных органов местного самоуправления </t>
  </si>
  <si>
    <t>Пособия, компенсации, меры социальной поддержки по публичным нормативным  обязательствам.</t>
  </si>
  <si>
    <t>Расходы на обеспечение деятельности представительных и исполнительных органов местного самоуправления</t>
  </si>
  <si>
    <t>Обеспечение деятельности  органов финансового (финансово-бюджетного) надзора муниципального района</t>
  </si>
  <si>
    <t>Резервные средства</t>
  </si>
  <si>
    <t>Расходы не включенные в муниципальные программы</t>
  </si>
  <si>
    <t>Расходы на отдельные мероприятия за счет целевых межбюджетных трансфертов</t>
  </si>
  <si>
    <t>Национальная безопасность и правоохранительная деятельность</t>
  </si>
  <si>
    <t>Сельское хозяйство</t>
  </si>
  <si>
    <t>Проведение ремонтных работ и противопожарных мероприятий в образовательных учреждениях</t>
  </si>
  <si>
    <t>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 за счет средств областного бюджета</t>
  </si>
  <si>
    <t>0120210250</t>
  </si>
  <si>
    <t>0120410230</t>
  </si>
  <si>
    <t>Организация обеспечения учащихся начальных классов муниципальных общеобразовательных организаций горячим питанием за счет средств областного бюджета</t>
  </si>
  <si>
    <t>0150110240</t>
  </si>
  <si>
    <t>Организация отдыха детей в каникулярное время за счет средств областного бюджета</t>
  </si>
  <si>
    <t>9950010820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</si>
  <si>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</t>
  </si>
  <si>
    <t>Задача 3 "Создание современной системы оценки индивидуальных образовательных достижений обучающихся"</t>
  </si>
  <si>
    <t>0120310660</t>
  </si>
  <si>
    <t xml:space="preserve">Расходы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«Нас пригласили во Дворец!» </t>
  </si>
  <si>
    <t>Расходы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«Нас пригласили во Дворец!» за счет средств бюджета Конаковского района</t>
  </si>
  <si>
    <t>01203S0660</t>
  </si>
  <si>
    <t>0120300000</t>
  </si>
  <si>
    <t>0320220010</t>
  </si>
  <si>
    <t>Осуществление МО "Конаковский район" Тверской области дорожной деятельности в отношении автомобильных дорог местного значения вне границ населенных пунктов в границах Конаковского района Тверской области</t>
  </si>
  <si>
    <t>Задача 2 "Содержание автомобильных дорог общего пользования местного значения вне границ населенных пунктов в границах МО "Конаковский район" Тверской области"</t>
  </si>
  <si>
    <t>0320200000</t>
  </si>
  <si>
    <t xml:space="preserve">Организация подвоза учащихся школ, проживающих в сельской местности, к месту обучения и обратно </t>
  </si>
  <si>
    <t>МП "Развитие туризма в Конаковском районе" на 2018-2022 годы</t>
  </si>
  <si>
    <t>Задача 1 "Развитие внутреннего туризма"</t>
  </si>
  <si>
    <t>Организация и проведение конференций, круглых столов и т.д.</t>
  </si>
  <si>
    <t>Проведение конкурса "Лучший экскурсионный маршрут по Конаковскому району"</t>
  </si>
  <si>
    <t>Задача 2 "Продвижение тематики "гостеприимства" в Конаковском районе, повышение качества предоставляемых услуг</t>
  </si>
  <si>
    <t>Организация и проведение конкурса "Лучший в туризме" в трех номинациях (отели, предприятия общественного питания, туристические агентства"</t>
  </si>
  <si>
    <t>МП «Муниципальное управление и гражданское общество Конаковского района» на 2018-2022 годы</t>
  </si>
  <si>
    <t>МП "Развитие малого и среднего предпринимательства в Конаковском районе" на 2018-2022 годы</t>
  </si>
  <si>
    <t>Подпрограмма 1 "Содействие развитию субъектов малого и среднего предпринимательства в Конаковском районе"</t>
  </si>
  <si>
    <t>Задача 1 "Развитие форм и методов взаимодействия муниципальной власти и бизнес-сообщества"</t>
  </si>
  <si>
    <t>Проведение семинаров, "круглых столов", совещаний по актуальным проблемам предпринимательства</t>
  </si>
  <si>
    <t>Задача 2 "Создание положительного имиджа предпринимателей"</t>
  </si>
  <si>
    <t>0810100000</t>
  </si>
  <si>
    <t>Организация и проведение ежегодного конкурса "Предприниматель года"</t>
  </si>
  <si>
    <t>Задача 3 "Расширение доступа субъектов малого и среднего предпринимательства к финансовым ресурсам"</t>
  </si>
  <si>
    <t>Предоставление грантов начинающим предпринимателям на организацию собственного дела</t>
  </si>
  <si>
    <t>МП «Молодежь Конаковского района» на 2018-2022 годы</t>
  </si>
  <si>
    <t>Подпрограмма 1 «Организация и проведение мероприятий направленное на патриотическое, гражданское и   духовно-нравственное воспитание молодых граждан»</t>
  </si>
  <si>
    <t>Задача 2 "Поддержка эффективных моделей  и форм вовлечение молодежи в трудовую деятельность. Организация оздоровления, отдыха и занятости несовершеннолетних"</t>
  </si>
  <si>
    <t>Задача 1 "Содействие в решении жилищных проблем  молодых семей"</t>
  </si>
  <si>
    <t>МП "Развитие системы образования в Конаковском районе» на 2018-2022 годы</t>
  </si>
  <si>
    <t>Подпрограмма 1 "Развитие дошкольного образования"</t>
  </si>
  <si>
    <t>Обслуживание государств.внутреннего и муниципального долга</t>
  </si>
  <si>
    <t>Предоставление компенсации по найму жилого помещения педагогическим работникам муниципальных образовательных организаций</t>
  </si>
  <si>
    <t>Обеспечение профессиональной подготовки, переподготовки и повышение квалификации</t>
  </si>
  <si>
    <t>Проведение оздоровительной кампании детей</t>
  </si>
  <si>
    <t>Организация проведения спортивно-массовых мероприятий, направленных на физическое воспитание детей, подростков и молодежи и взрослого населения; привлечение к спортивному, здоровому образу жизни взрослого населения, инвалидов и ветеранов Конаковского района в рамках календарного плана спортивно-массовых мероприятий на текущий год</t>
  </si>
  <si>
    <t>Задача 1 "Развитие детско-юношеского спорта в системе муниципальных УДО и других учреждений спортивной направленности"</t>
  </si>
  <si>
    <t>Участие спортсменов УДО в официальных областных спортивно-массовых мероприятиях, соревнованиях, открытых, традиционных и всероссийских турнирах, в рамках районного и областного календаря или согласно вызова на соревнования</t>
  </si>
  <si>
    <t>322</t>
  </si>
  <si>
    <t>Субсидии гражданам на приобретение жилья</t>
  </si>
  <si>
    <t>ппп</t>
  </si>
  <si>
    <t>730</t>
  </si>
  <si>
    <t>Собрание депутатов Конаковского района</t>
  </si>
  <si>
    <t>Комитет по управлению имуществом и земельным отношениям администрации Конаковского района</t>
  </si>
  <si>
    <t>Управление финансов администрации Конаковского района</t>
  </si>
  <si>
    <t>МКУ Контрольно-ревизионная комиссия Конаковского района</t>
  </si>
  <si>
    <t>Функционирование высшего должностного лица субъекта Российской Федерации и муниципального образования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</si>
  <si>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</si>
  <si>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9990000000</t>
  </si>
  <si>
    <t>9900000000</t>
  </si>
  <si>
    <t>Центральный аппарат исполнительных органов местного самоуправления муниципального района</t>
  </si>
  <si>
    <t>Глава местной администрации муниципального района</t>
  </si>
  <si>
    <t>0200000000</t>
  </si>
  <si>
    <t>0210000000</t>
  </si>
  <si>
    <t>0210100000</t>
  </si>
  <si>
    <t>Глава муниципального района</t>
  </si>
  <si>
    <t>Пособия, компенсации и иные социальные выплаты гражданам, кроме публичных нормативных  обязательств.</t>
  </si>
  <si>
    <t>0100000000</t>
  </si>
  <si>
    <t>0110000000</t>
  </si>
  <si>
    <t>0110100000</t>
  </si>
  <si>
    <t>0120000000</t>
  </si>
  <si>
    <t>0120100000</t>
  </si>
  <si>
    <t>0120400000</t>
  </si>
  <si>
    <t>0130000000</t>
  </si>
  <si>
    <t>0130100000</t>
  </si>
  <si>
    <t>0140000000</t>
  </si>
  <si>
    <t>0140100000</t>
  </si>
  <si>
    <t>0190000000</t>
  </si>
  <si>
    <t>0190100000</t>
  </si>
  <si>
    <t>Задача 1 "Повышение квалификации руководителей, педагогических работников образовательных учреждений"</t>
  </si>
  <si>
    <t>Задача 1 "Развитие инфраструктуры образовательных организаций, обеспечивающих равную доступность и повышение охвата детей услугами дополнительного образования"</t>
  </si>
  <si>
    <t>Подпрограмма 2 "Обеспечение доступности приоритетных  объектов и услуг в приоритетных сферах жизнедеятельности инвалидов и других маломобильных групп населения в МО "Конаковский район" Тверской области"</t>
  </si>
  <si>
    <t>Задача 2 "Повышение уровня доступности приоритетных  объектов и услуг в приоритетных сферах жизнедеятельности инвалидов и других МГН в Конаковском районе Тверской области"</t>
  </si>
  <si>
    <t>Оборудование социально-значимых объектов муниципальной собственности с целью обеспечения доступности для инвалидов и других МГН в учреждениях дополнительного образования детей</t>
  </si>
  <si>
    <t>Оборудование социально-значимых объектов муниципальной собственности с целью обеспечения доступности для инвалидов и других МГН в образовательных учреждениях</t>
  </si>
  <si>
    <t>Разработка проектно-сметной документации с целью обеспечения доступности для инвалидов и других МГН в учреждениях культуры</t>
  </si>
  <si>
    <t>Оборудование социально-значимых объектов муниципальной собственности с целью обеспечения доступности для инвалидов и других МГН в учреждениях культуры</t>
  </si>
  <si>
    <t xml:space="preserve">Задача 2 "Информирование населения Конаковского района о деятельности  органов   местного самоуправления, основных направлениях социально-экономического развития Конаковского   района  через электронные и печатные средства массовой информации"
</t>
  </si>
  <si>
    <t>Задача 1"Сохранение и развитие библиотечного  дела"</t>
  </si>
  <si>
    <t>Задача 2 "Культурно-досуговое обслуживание"</t>
  </si>
  <si>
    <t>Подпрограмма 2 "Реализация социально значимых проектов в сфере культуры"</t>
  </si>
  <si>
    <t>Задача 1 "Обеспечение многообразия художественной, творческой жизни МО "Конаковский район"</t>
  </si>
  <si>
    <t>Задача 1 "Создание условий, обеспечивающих современные требования к условиям и содержанию детей в дошкольных образовательных учреждениях"</t>
  </si>
  <si>
    <t>Организация питания детей в дошкольных образовательных учреждениях</t>
  </si>
  <si>
    <t>Задача 2 "Повышение эффективности деятельности дошкольных образовательных учреждений в условиях реализации федерального государственного образовательного стандарта дошкольного образования"</t>
  </si>
  <si>
    <t>Задача 3 "Укрепление материально-технической базы образовательных учреждений реализующих основную общеобразовательную программу дошкольного образования"</t>
  </si>
  <si>
    <t>Проведение ремонтных работ и противопожарных мероприятий в муниципальных дошкольных образовательных учреждениях</t>
  </si>
  <si>
    <t>0110300000</t>
  </si>
  <si>
    <t>Подпрограмма 2 "Развитие общего образования"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</si>
  <si>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бюджетных общеобразовательных учреждениях</t>
  </si>
  <si>
    <t>Задача 1 "Организация предоставления общедоступного  и бесплатного начального общего, основного общего и среднего общего образования муниципальными общеобразовательными организациями"</t>
  </si>
  <si>
    <t>Задача 4 "Обеспечение комплексной деятельности по сохранению и укреплению здоровья школьников, формирование основ здорового образа жизни"</t>
  </si>
  <si>
    <t>Организация обеспечения питанием учащихся в дошкольных группах общеобразовательных учреждений</t>
  </si>
  <si>
    <t>Подпрограмма 3 "Развитие дополнительного образования"</t>
  </si>
  <si>
    <t>Задача 2 "Формирование системы непрерывного вариативного дополнительного образования детей"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</si>
  <si>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</si>
  <si>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</si>
  <si>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выплату денежного содержания и иные выплаты работникам государственных (муниципальных) органов</t>
  </si>
  <si>
    <t>Проведение ремонтных работ и противопожарных мероприятий в  учреждениях дополнительного образования в сфере культуры</t>
  </si>
  <si>
    <t>Комплектование библиотечных фондов  муниципальных библиотек  Конаковского района</t>
  </si>
  <si>
    <t>Финансовое обеспечение реализации государственных полномочий по созданию, исполнению полномочий  и  обеспечению деятельности комиссий по делам несовершеннолетних</t>
  </si>
  <si>
    <t>9920000000</t>
  </si>
  <si>
    <t xml:space="preserve">Резервные фонды исполнительных органов  </t>
  </si>
  <si>
    <t>Пособия, компенсации меры социальной поддержки по публичным нормативным  обязательствам</t>
  </si>
  <si>
    <t>0220000000</t>
  </si>
  <si>
    <t>0220100000</t>
  </si>
  <si>
    <t>0210200000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</si>
  <si>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</si>
  <si>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Расходы на оказание финансовой поддержки общественным объединениям инвалидов, ветеранов войны, труда, военной службы, воинов интернационалистов
</t>
  </si>
  <si>
    <t>МУНИЦИПАЛЬНЫЕ ПРОГРАММЫ</t>
  </si>
  <si>
    <t>МП «Развитие отрасли «Культура» МО «Конаковский район» Тверской области на 2018-2022 годы</t>
  </si>
  <si>
    <t>Обслуживание государственного и муниципального долга</t>
  </si>
  <si>
    <t>Иные межбюджетные трансферты на финансовое оздоровление поселений, входящих в состав Конаковского района</t>
  </si>
  <si>
    <t>Развертывание системы обеспечения вызовов экстренных оперативных служб по единому номеру "112"</t>
  </si>
  <si>
    <t>5</t>
  </si>
  <si>
    <t>6</t>
  </si>
  <si>
    <t>Реализация расходных обязательств МО"Конаковский район"по поддержки редакций районных газет за счет средств местного бюджета</t>
  </si>
  <si>
    <t>Осуществление МО "Конаковский район" Тверской области отдельных государственных полномочий по содержанию дорог общего пользования регионального и межмуниципального значения 3 класса</t>
  </si>
  <si>
    <t>МП " Развитие физической культуры и спорта в Конаковском районе" на 2018-2022 годы</t>
  </si>
  <si>
    <t>Подпрограмма 1 "Массовая физкультурно-оздоровительная и спортивная работа»</t>
  </si>
  <si>
    <t>Задача1 "Развитие массового спорта и физкультурно-оздоровительного движения среди всех возрастных групп и категорий населения Конаковского района, включая лиц с ограниченными физическими возможностями и инвалидов"</t>
  </si>
  <si>
    <t>Осуществление органами местного самоуправления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</si>
  <si>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>Капитальные вложения в объекты недвижимого имущества государственной (муниципальной) собственности</t>
  </si>
  <si>
    <t>Закон Тверской области</t>
  </si>
  <si>
    <t>132-ЗО</t>
  </si>
  <si>
    <t xml:space="preserve"> О наделении органов местного самоуправления Тверской области отдельными государственными полномочиями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</si>
  <si>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Реализация мероприятий по обращениям, поступающим к депутатам  Собрания депутатов Конаковского района</t>
  </si>
  <si>
    <t>Внедрение Всероссийского физкультурно- спортивного комплекса  "Готов к труду и обороне" на территории Конаковского района</t>
  </si>
  <si>
    <t>0110200000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</si>
  <si>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</si>
  <si>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0130110690</t>
  </si>
  <si>
    <t>01301S0690</t>
  </si>
  <si>
    <t>02101S0680</t>
  </si>
  <si>
    <t>Повышение заработной платы работникам библиотек Конаковского района за счет средств местного бюджета</t>
  </si>
  <si>
    <t>Повышение заработной платы работникам муниципальных библиотек Конаковского района за счет средств обласного бюджета</t>
  </si>
  <si>
    <t>0210110680</t>
  </si>
  <si>
    <t>0210210680</t>
  </si>
  <si>
    <t>02102S0680</t>
  </si>
  <si>
    <t>Повышение заработной платы работникам культурно-досуговых учреждений Конаковского района за счет средств местного бюджета</t>
  </si>
  <si>
    <t>Повышение заработной платы работникам культурно-досуговых учреждений Конаковского района за счет средств областного бюджета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</si>
  <si>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</si>
  <si>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Расходы, связанные с проведением мероприятий и прочие расходы</t>
  </si>
  <si>
    <t>Задача 1 "Содействие развитию гражданско-патриотического и  духовно- нравственного воспитания молодежи, условий для вовлечение молодежи в общественно-политическую, социальную и культурную жизнь общества, для формирования здорового образа жизни, профилактики асоциальных явлений»</t>
  </si>
  <si>
    <t>Обеспечение содержания функционирования ЕДДС Конаковского района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</si>
  <si>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</si>
  <si>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                                        к решению Собрания депутатов</t>
  </si>
  <si>
    <t>0720200000</t>
  </si>
  <si>
    <t>№ п\п</t>
  </si>
  <si>
    <t>Наименование публичного нормативного обязательства</t>
  </si>
  <si>
    <t>Культурно-досуговое обслуживание муниципальным бюджетным учреждением культуры МО "Конаковский район"</t>
  </si>
  <si>
    <t>ЦСР</t>
  </si>
  <si>
    <t>Выплаты ежемесячной пенсии за выслугу лет к трудовой пенсии по старости (инвалидности) муниципальным служащим</t>
  </si>
  <si>
    <t>Об утверждении Положения о наградах в МО "Конаковский район Тверской области,  Положения о присвоении звания «Почетный гражданин Конаковского района» и Положения о Почетной грамоте и Благодарности Главы Конаковского района</t>
  </si>
  <si>
    <t>Решение Собрания депутатов Конаковского района</t>
  </si>
  <si>
    <t>28.11.      2013г.</t>
  </si>
  <si>
    <t>тыс.руб</t>
  </si>
  <si>
    <t>Реквизиты нормативно-правового акта</t>
  </si>
  <si>
    <t>0710000000</t>
  </si>
  <si>
    <t>0710100000</t>
  </si>
  <si>
    <t>Постановление администрации Конаковского района</t>
  </si>
  <si>
    <t>03.12.         2010г.</t>
  </si>
  <si>
    <t>Прочая закупка товаров, работ и услуг для государственных (муниципальных) нужд</t>
  </si>
  <si>
    <t>"Положение о порядке установления и выплаты ежемесячной пенсии за выслугу лет к трудовой пенсии по старости (инвалидности) муниципальным служащим муниципального образования Конаковский район"</t>
  </si>
  <si>
    <t>ВСЕГО</t>
  </si>
  <si>
    <t>№</t>
  </si>
  <si>
    <t>КЦСР</t>
  </si>
  <si>
    <t>КВР</t>
  </si>
  <si>
    <t>Администрация Конаковского района</t>
  </si>
  <si>
    <t>04</t>
  </si>
  <si>
    <t>00</t>
  </si>
  <si>
    <t>Подпрограмма 2 "Обеспечение правопорядка, информационной безопасности, повышение безопасности населения от угроз терроризма и экстремизма в Конаковском районе"</t>
  </si>
  <si>
    <t>Внедрение системы видеонаблюдения в учреждениях дополнительного образования Конаковского района</t>
  </si>
  <si>
    <t>Установка приборов сигнала экстренного вызова "Тревожная кнопка" в дошкольных учреждениях Конаковского района</t>
  </si>
  <si>
    <t>Установка приборов сигнала экстренного вызова "Тревожная кнопка" в учреждениях дополнительного образования Конаковского района</t>
  </si>
  <si>
    <t>Национальная экономика</t>
  </si>
  <si>
    <t>01</t>
  </si>
  <si>
    <t>Общеэкономические вопросы</t>
  </si>
  <si>
    <t>200</t>
  </si>
  <si>
    <t>Закупка товаров, работ и услуг для государственных (муниципальных) нужд</t>
  </si>
  <si>
    <t>244</t>
  </si>
  <si>
    <t>Прочая закупка товаров, работ и услуг для муниципальных нужд</t>
  </si>
  <si>
    <t>08</t>
  </si>
  <si>
    <t>Транспорт</t>
  </si>
  <si>
    <t>800</t>
  </si>
  <si>
    <t>Иные бюджетные ассигнования</t>
  </si>
  <si>
    <t>09</t>
  </si>
  <si>
    <t>07</t>
  </si>
  <si>
    <t>Организация транспортного обслуживания населения на муниципальных  маршрутах регулярных перевозок по регулируемым тарифам в границах двух и более поселений на территории МО «Конаковский район» Тверской области в соответствии с минимальными социальными требованиями за счет средств бюджета Конаковского района</t>
  </si>
  <si>
    <t>Поддержка социальных маршрутов внутреннего водного транспорта за счет средств бюджета Конаковского района</t>
  </si>
  <si>
    <t>Задача 2 "Развитие внутреннего водного транспорта"</t>
  </si>
  <si>
    <t>Подпрограмма 1 "Устойчивое развитие сельских территорий Конаковского района"</t>
  </si>
  <si>
    <t>Задача 1 "Повышение уровня комплексного обустройства населенных пунктов, расположенных в сельской местности, объектами социальной и инженерной инфраструктуры, автомобильными дорогами"</t>
  </si>
  <si>
    <t>1000000000</t>
  </si>
  <si>
    <t>1010000000</t>
  </si>
  <si>
    <t>1010100000</t>
  </si>
  <si>
    <t>Подпрограмма 1  "Устойчивое развитие сельских территорий Конаковского района"</t>
  </si>
  <si>
    <t>Задача 2 "Повышение уровня инженерного и социального обустройства сельских поселений"</t>
  </si>
  <si>
    <t>1010200000</t>
  </si>
  <si>
    <t>Реализация проекта реконструкции моста через ручей, расположенного на автодороге д.Архангельское - д.Спиридово Дмитровогорского с/п</t>
  </si>
  <si>
    <t>Жилищно-коммунальное хозяйство</t>
  </si>
  <si>
    <t>1010220070</t>
  </si>
  <si>
    <t>Выполнение работ по объектам теплоэнергетического комплекса с. Селихово</t>
  </si>
  <si>
    <t>1010220080</t>
  </si>
  <si>
    <t>Софинансирование инвестиционных проектов развития системы газоснабжения с.Городня</t>
  </si>
  <si>
    <t>0210320040</t>
  </si>
  <si>
    <t>Оплата задолженности по проведенным ремонтным работам и установке видеонаблюдения в учреждениях дополнительного образования в сфере культуры</t>
  </si>
  <si>
    <t>0210120040</t>
  </si>
  <si>
    <t>Оплата задолженности за проведенные ремонтные работы в библиотеке</t>
  </si>
  <si>
    <t>02102S0650</t>
  </si>
  <si>
    <t>Приобретение комплекта оборудования для реализации проекта "Виртуальный концертный зал"</t>
  </si>
  <si>
    <t>01204L0970</t>
  </si>
  <si>
    <t>Предоставление субсидий юридическим лицам  для разработки туристических маршрутов по Конаковскому району</t>
  </si>
  <si>
    <t>Взносы на капитальный ремонт за имущество, находящееся в муниципальной собственности Конаковского района</t>
  </si>
  <si>
    <t>Коммунальное хозяйство</t>
  </si>
  <si>
    <t>Образование</t>
  </si>
  <si>
    <t>02</t>
  </si>
  <si>
    <t>Общее образование</t>
  </si>
  <si>
    <t>600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</si>
  <si>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</si>
  <si>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Резервные фонды</t>
  </si>
  <si>
    <t xml:space="preserve">611 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</si>
  <si>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</si>
  <si>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621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</si>
  <si>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</si>
  <si>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Организация временной трудовой занятости подростков</t>
  </si>
  <si>
    <t>Культура</t>
  </si>
  <si>
    <t>Межбюджетные трансферты</t>
  </si>
  <si>
    <t xml:space="preserve">540 </t>
  </si>
  <si>
    <t>Иные межбюджетные трансферты</t>
  </si>
  <si>
    <t>Внедрение системы видеонаблюдения в дошкольных образовательных учреждениях Конаковского района</t>
  </si>
  <si>
    <t xml:space="preserve">Молодежная политика </t>
  </si>
  <si>
    <t>Молодежная политика</t>
  </si>
  <si>
    <t>Осуществление ежегодной денежной выплаты лицам, награжденным нагрудным знаком "Почетный гражданин Конаковского района"</t>
  </si>
  <si>
    <t>0190120060</t>
  </si>
  <si>
    <t>Организация и проведение мероприятий гражданско- патриотической направленности на территории Конаковского района, организация участия представителей Конаковского района в муниципальных региональных, межрегиональных общественных слетах, фестивалях, конференциях, семинарах и других мероприятиях патриотической направленности, проведение  мероприятий, направленных на духовно-нравственное воспитание молодежи"</t>
  </si>
  <si>
    <t xml:space="preserve">Подпрограмма 4 "Профессиональная подготовка, переподготовка и повышение квалификации" </t>
  </si>
  <si>
    <t>Задача 3 "Развитие дополнительного образования и подготовка кадров в сфере культуры"</t>
  </si>
  <si>
    <t>Осуществление части полномочий в части исполнения бюджета поселения в соответствии с заключенными соглашениями</t>
  </si>
  <si>
    <t>Организация и проведение районных смотров, конкурсов, фестивалей, праздников , концертов, творческих встреч, выставок. Участие в региональных и всероссийских мероприятиях и проектах</t>
  </si>
  <si>
    <t>Социальная политика</t>
  </si>
  <si>
    <t>10</t>
  </si>
  <si>
    <t>03</t>
  </si>
  <si>
    <t>Социальное обеспечение населения</t>
  </si>
  <si>
    <t>11</t>
  </si>
  <si>
    <t>Физическая культура и спорт</t>
  </si>
  <si>
    <t>Массовый спорт</t>
  </si>
  <si>
    <t>Участие спортсменов Конаковского района в спортивно-массовых мероприятиях, турнирах, официальных соревнованиях, согласно календаря (районного, областного, всероссийских федераций по видам спорта)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</si>
  <si>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района Тверской области"</t>
  </si>
  <si>
    <t>Задача 1 "Создание на территории Конаковского района  Тверской области системы обеспечения вызова экстренных оперативных служб по единому номеру «112», обеспечение содержания функционирования ЕДДС  Конаковского района"</t>
  </si>
  <si>
    <t>Задача 2 "Предупреждение и ликвидация чрезвычайных ситуаций на территории Конаковского района"</t>
  </si>
  <si>
    <t>Создание резерва финансовых ресурсов для предупреждения и ликвидации чрезвычайных ситуаций природного и техногенного характера на территории Конаковского района</t>
  </si>
  <si>
    <t>МП "Обеспечение правопорядка и безопасности населения Конаковского района" на 2018-2022 годы</t>
  </si>
  <si>
    <t>Подпрограмма 2 "Обеспечение информационной безопасности, повышение безопасности населения от угроз терроризма и экстремизма в Конаковском районе"</t>
  </si>
  <si>
    <t>Задача 1 "Усиление антитеррористической защищенности объектов с массовым пребыванием людей в Конаковском районе"</t>
  </si>
  <si>
    <t>Модернизация системы видеонаблюдения в муниципальных образовательных учреждениях Конаковского района</t>
  </si>
  <si>
    <t>Установка приборов сигнала экстренного вызова "Тревожная кнопка" в муниципальных образовательных учреждениях Конаковского района</t>
  </si>
  <si>
    <t>Осуществление переданных органам местного самоуправления Тверской области  полномочий на государственную регистрацию актов гражданского состояния</t>
  </si>
  <si>
    <t>МП "Комплексное  развитие сельских территорий МО "Конаковский район" Тверской области " на 2018-2022 годы</t>
  </si>
  <si>
    <t>Библиотечное обслуживание муниципальными бюджетными учреждениями культуры МО "Конаковский района»</t>
  </si>
  <si>
    <t>9990020030</t>
  </si>
  <si>
    <t>9990020040</t>
  </si>
  <si>
    <t>9990020060</t>
  </si>
  <si>
    <t>9920020060</t>
  </si>
  <si>
    <t>Установка и ремонт ограждений территорий в муниципальных образовательных учреждениях Конаковского района</t>
  </si>
  <si>
    <t>Обеспечение информационной безопасности администрации Конаковского района</t>
  </si>
  <si>
    <t>Подпрограмма 1 «Сохранение и развитие культурного потенциала Конаковского района»</t>
  </si>
  <si>
    <t>Задача 3"Развитие дополнительного образования и подготовка кадров в сфере культуры"</t>
  </si>
  <si>
    <t>Стимулирование деятельности. Приобретение призов для награждения лучших спортсменов Конаковского района по итогам года</t>
  </si>
  <si>
    <t>12</t>
  </si>
  <si>
    <t>Дополнительное образование детей</t>
  </si>
  <si>
    <t xml:space="preserve">Осуществление части полномочий по организации в границах поселений теплоснабжения и горячего водоснабжения в соответствии с заключенными соглашениями </t>
  </si>
  <si>
    <t>Обеспечение проведения выборов и референдумов</t>
  </si>
  <si>
    <t>Проведение выборов и референдумов в муниципальном районе</t>
  </si>
  <si>
    <t>Подпрограмма 2 «Содействие в обеспечении жильем молодых семей»</t>
  </si>
  <si>
    <t>Задача 2 "Обеспечение информационной безопасности, предупреждение угроз  терроризма и экстремизма в Конаковском районе  во взаимодействии с органами государственной власти, органами местного самоуправления, религиозными организациями, общественными объединениями и иными институтами гражданского общества"</t>
  </si>
  <si>
    <t>Подпрограмма 1 «Поддержка общественного сектора и обеспечение информационной открытости органов местного самоуправления МО «Конаковский район»</t>
  </si>
  <si>
    <t>Задача 1  "Поддержка развития общественного сектора  МО «Конаковский район"</t>
  </si>
  <si>
    <t>Субсидии автономным учреждениям на иные цели</t>
  </si>
  <si>
    <t xml:space="preserve">Взносы по обязательному социальному страхованию на выплаты по оплате труда работников и иные выплаты работникам казенных учреждений </t>
  </si>
  <si>
    <t xml:space="preserve">Профессиональная подготовка, переподготовка и повышение квалификации </t>
  </si>
  <si>
    <t>0210310690</t>
  </si>
  <si>
    <t>Повышение заработной платы педагогическим работникам муниципальных организаций дополнительного образования</t>
  </si>
  <si>
    <t>Повышение заработной платы педагогическим работникам учреждений дополнительного образования Конаковского района за счет средств местного бюджета</t>
  </si>
  <si>
    <t>02103S0690</t>
  </si>
  <si>
    <t>Мероприятия в области коммунального хозяйства в муниципальном районе</t>
  </si>
  <si>
    <t>Бюджетные инвестиции в объекты муниципальной собственности муниципального района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</si>
  <si>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</si>
  <si>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</si>
  <si>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Утверждено по бюджету     2020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</si>
  <si>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</si>
  <si>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Распределение бюджетных ассигнований местного бюджета по разделам, подразделам, целевым статьям (муниципальным программам и непрограммным направлениям деятельности), группам и подгруппам  видов расходов классификации расходов бюджетов  на 2018 год  и на плановый период 2019 и 2020 годов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</si>
  <si>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оказания услуг, порядком (правилами) предоставления которых установлено требованиями о последующем подтверждении их использования в соответствии с условиями и (или) целями предоставления</t>
  </si>
  <si>
    <t>Задача 4 "Популяризация патентной системы налогообложения среди индивидуальных предпринимателей"</t>
  </si>
  <si>
    <t>Подпрограмма 1 "Развитие сферы туризма и туристической деятельности в Конаковском районе"</t>
  </si>
  <si>
    <t>Выпуск и распространение рекламной продукции и информационных материалов</t>
  </si>
  <si>
    <t>Задача 2 "Реализация механизмов, обеспечивающих равный доступ к качественному общему образованию"</t>
  </si>
  <si>
    <t>0190120040</t>
  </si>
  <si>
    <t>Разработка проектно-сметной документации с целью обеспечения доступности для инвалидов и других МГН в общеобразовательных учреждениях</t>
  </si>
  <si>
    <t>0900000000</t>
  </si>
  <si>
    <t>0910000000</t>
  </si>
  <si>
    <t>0910100000</t>
  </si>
  <si>
    <t>0910200000</t>
  </si>
  <si>
    <t>Проведение ремонтных работ и противопожарных мероприятий в учреждениях дополнительного образования</t>
  </si>
  <si>
    <t>Средства массовой информации</t>
  </si>
  <si>
    <t>0320100000</t>
  </si>
  <si>
    <t>0320110520</t>
  </si>
  <si>
    <t>0320000000</t>
  </si>
  <si>
    <t>Предоставление дополнительного образования  в области культуры</t>
  </si>
  <si>
    <t>Расходы на содержание муниципальных казенных учреждений</t>
  </si>
  <si>
    <t xml:space="preserve">Задача 1 "Руководство и управление в сфере установленных функций" </t>
  </si>
  <si>
    <t>Расходы на содержание муниципальных казенных учреждений по организации административного обслуживания муниципального района</t>
  </si>
  <si>
    <t>Управление образования администрации Конаковского района</t>
  </si>
  <si>
    <t>Дошкольное образование</t>
  </si>
  <si>
    <t>Обеспечение деятельности дошкольных образовательных учреждений</t>
  </si>
  <si>
    <t>0150000000</t>
  </si>
  <si>
    <t>0150100000</t>
  </si>
  <si>
    <t>Подпрограмма 5 "Создание условий для развития системы отдыха и оздоровление детей"</t>
  </si>
  <si>
    <t>Задача 1 "Организация отдыха детей в каникулярное время в образовательных учреждениях различных видов и типов"</t>
  </si>
  <si>
    <t>МП "Развитие системы образования в Конаковском районе на 2018-2022годы"</t>
  </si>
  <si>
    <t>611</t>
  </si>
  <si>
    <t>0700000000</t>
  </si>
  <si>
    <t>9940000000</t>
  </si>
  <si>
    <t>Отдельные мероприятия не включенные в муниципальные программы за счет средств местного бюджета</t>
  </si>
  <si>
    <t>Оценка недвижимости, признание прав и регулирование отношений по  муниципальной собственности муниципального района</t>
  </si>
  <si>
    <t>Выполнение других обязательств муниципального района</t>
  </si>
  <si>
    <t>Мероприятия по землеустройству и землепользованию муниципального района</t>
  </si>
  <si>
    <t>0720000000</t>
  </si>
  <si>
    <t>0720100000</t>
  </si>
  <si>
    <t>0500000000</t>
  </si>
  <si>
    <t>0510000000</t>
  </si>
  <si>
    <t>0510200000</t>
  </si>
  <si>
    <t>0510100000</t>
  </si>
  <si>
    <t>0600000000</t>
  </si>
  <si>
    <t>0520000000</t>
  </si>
  <si>
    <t>Межбюджетные трансферты общего характера  бюджетам субъектов РФ и муниципальных образований</t>
  </si>
  <si>
    <t>14</t>
  </si>
  <si>
    <t>Прочие межбюджетные трансферты общего характера</t>
  </si>
  <si>
    <t>Бюджетные инвестиции в объекты  капитального строительства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</si>
  <si>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</si>
  <si>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Подпрограмма 2 «Сохранность и содержание автомобильных дорог общего пользования регионального, межмуниципального и местного значения 3 класса»</t>
  </si>
  <si>
    <t>0520200000</t>
  </si>
  <si>
    <t>0400000000</t>
  </si>
  <si>
    <t>0410000000</t>
  </si>
  <si>
    <t>0410100000</t>
  </si>
  <si>
    <t>0420000000</t>
  </si>
  <si>
    <t>9950000000</t>
  </si>
  <si>
    <t>0120200000</t>
  </si>
  <si>
    <t>01202S0250</t>
  </si>
  <si>
    <t>Задача 1"Содержание автомобильных дорог общего пользования регионального и межмуниципального значения 3 класса"</t>
  </si>
  <si>
    <t>Размещение в региональных средствах массовой информации материалов, освещающих деятельность администрации Конаковского района</t>
  </si>
  <si>
    <t>Подпрограмма 1 «Организация и проведение мероприятий, направленных на патриотическое, гражданское и   духовно-нравственное воспитание молодых граждан»</t>
  </si>
  <si>
    <t xml:space="preserve">Организация и проведение мероприятий, направленных на создание условий для вовлечение молодежи в общественно-политическую, социально-экономическую и культурную жизнь общества, на поддержку инновационных и общественно значимых проектов (программ), мероприятий, направленных на формирование здорового образа жизни, профилактику асоциальных явлений </t>
  </si>
  <si>
    <t>9990020070</t>
  </si>
  <si>
    <t>9990020010</t>
  </si>
  <si>
    <t>9990020020</t>
  </si>
  <si>
    <t>9990020050</t>
  </si>
  <si>
    <t>9950040650</t>
  </si>
  <si>
    <t>9940020070</t>
  </si>
  <si>
    <t>9940020080</t>
  </si>
  <si>
    <t>9940020160</t>
  </si>
  <si>
    <t>9940020130</t>
  </si>
  <si>
    <t>9950010540</t>
  </si>
  <si>
    <t>9950059300</t>
  </si>
  <si>
    <t>0710120010</t>
  </si>
  <si>
    <t>0710120020</t>
  </si>
  <si>
    <t>0710220010</t>
  </si>
  <si>
    <t>0720220010</t>
  </si>
  <si>
    <t>0610220010</t>
  </si>
  <si>
    <t>9950010550</t>
  </si>
  <si>
    <t>03101S0300</t>
  </si>
  <si>
    <t>03102S0310</t>
  </si>
  <si>
    <t>1010120010</t>
  </si>
  <si>
    <t>0810120010</t>
  </si>
  <si>
    <t>0810220010</t>
  </si>
  <si>
    <t>0810320010</t>
  </si>
  <si>
    <t>0810320020</t>
  </si>
  <si>
    <t>0810420010</t>
  </si>
  <si>
    <t>0910120010</t>
  </si>
  <si>
    <t>0910120020</t>
  </si>
  <si>
    <t>0910120030</t>
  </si>
  <si>
    <t>0910120040</t>
  </si>
  <si>
    <t>0910120050</t>
  </si>
  <si>
    <t>0910220010</t>
  </si>
  <si>
    <t>9940020100</t>
  </si>
  <si>
    <t>10102S0110</t>
  </si>
  <si>
    <t>0110120010</t>
  </si>
  <si>
    <t>0110120020</t>
  </si>
  <si>
    <t>0110210740</t>
  </si>
  <si>
    <t>0110320010</t>
  </si>
  <si>
    <t>0720120030</t>
  </si>
  <si>
    <t>0720120050</t>
  </si>
  <si>
    <t>0120110750</t>
  </si>
  <si>
    <t>0120120020</t>
  </si>
  <si>
    <t>0120120030</t>
  </si>
  <si>
    <t>01204S0230</t>
  </si>
  <si>
    <t>0120420020</t>
  </si>
  <si>
    <t>0120420030</t>
  </si>
  <si>
    <t>0520220020</t>
  </si>
  <si>
    <t>0520220050</t>
  </si>
  <si>
    <t>0720120010</t>
  </si>
  <si>
    <t>0720120040</t>
  </si>
  <si>
    <t>0720120070</t>
  </si>
  <si>
    <t>0130120010</t>
  </si>
  <si>
    <t>0130120020</t>
  </si>
  <si>
    <t>0130220010</t>
  </si>
  <si>
    <t>0210320010</t>
  </si>
  <si>
    <t>0210320020</t>
  </si>
  <si>
    <t>0520220010</t>
  </si>
  <si>
    <t>0520220060</t>
  </si>
  <si>
    <t>0720120020</t>
  </si>
  <si>
    <t xml:space="preserve">                                                Приложение 4</t>
  </si>
  <si>
    <t>Предоставление субсидий юридическим лицам для организации мероприятий, направленных на продвижение туристического потенциала Конаковского района</t>
  </si>
  <si>
    <t>0720120060</t>
  </si>
  <si>
    <t>0140120010</t>
  </si>
  <si>
    <t>01501S0240</t>
  </si>
  <si>
    <t>0610120010</t>
  </si>
  <si>
    <t>0610120020</t>
  </si>
  <si>
    <t>0610120030</t>
  </si>
  <si>
    <t>0610220040</t>
  </si>
  <si>
    <t>0190120010</t>
  </si>
  <si>
    <t>0190120020</t>
  </si>
  <si>
    <t>0190120030</t>
  </si>
  <si>
    <t>9950010510</t>
  </si>
  <si>
    <t>0210120010</t>
  </si>
  <si>
    <t>0210120020</t>
  </si>
  <si>
    <t>0210120030</t>
  </si>
  <si>
    <t>0210220010</t>
  </si>
  <si>
    <t>0220120010</t>
  </si>
  <si>
    <t>0520220070</t>
  </si>
  <si>
    <t>9930020110</t>
  </si>
  <si>
    <t>0510120010</t>
  </si>
  <si>
    <t>0510120020</t>
  </si>
  <si>
    <t>9950010560</t>
  </si>
  <si>
    <t>0110210500</t>
  </si>
  <si>
    <t>99500R0820</t>
  </si>
  <si>
    <t>0410120010</t>
  </si>
  <si>
    <t>0410120020</t>
  </si>
  <si>
    <t>0420120010</t>
  </si>
  <si>
    <t>0420120020</t>
  </si>
  <si>
    <t>05102S0320</t>
  </si>
  <si>
    <t>0510220020</t>
  </si>
  <si>
    <t>9940020700</t>
  </si>
  <si>
    <t>9940020090</t>
  </si>
  <si>
    <t>0130200000</t>
  </si>
  <si>
    <t>Фонд оплаты труда работников органов местного самоуправления и иных самостоятельных структурных подразделений, не являющихся муниципальными служащими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</si>
  <si>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</si>
  <si>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 , интеллектуального потенциалов  подростков и молодежи</t>
  </si>
  <si>
    <t>Проведение ремонтных работ и противопожарных мероприятий в  библиотеке</t>
  </si>
  <si>
    <t>Утверждено по бюджету     2018</t>
  </si>
  <si>
    <t>Утверждено по бюджету     2019</t>
  </si>
  <si>
    <t>Программа 2 "Подготовка спортивного резерва, развития спорта в учреждениях спортивной направленности»</t>
  </si>
  <si>
    <t>МП «Развитие транспортного комплекса  и дорожного хозяйства Конаковского района»  на 2018-2022 годы</t>
  </si>
  <si>
    <t xml:space="preserve">Подпрограмма1 «Транспортное обслуживание населения Конаковского района Тверской области" </t>
  </si>
  <si>
    <t>Задача 1 "Развитие автомобильного транспорта"</t>
  </si>
  <si>
    <t>0710200000</t>
  </si>
  <si>
    <t xml:space="preserve">Предоставление субсидий  на выполнение муниципального задания автономному учреждению молодежный центр "Иволга" Муниципального образования "Конаковский район" </t>
  </si>
  <si>
    <t>0420100000</t>
  </si>
  <si>
    <t>9930000000</t>
  </si>
  <si>
    <t>Прочие выплаты по обязательствам муниципального образования</t>
  </si>
  <si>
    <t>Доплаты к пенсиям муниципальных служащих муниципального района</t>
  </si>
  <si>
    <t>0610000000</t>
  </si>
  <si>
    <t>0610100000</t>
  </si>
  <si>
    <t>0610200000</t>
  </si>
  <si>
    <t>0620000000</t>
  </si>
  <si>
    <t>0620100000</t>
  </si>
  <si>
    <t xml:space="preserve">                                                Приложение 10</t>
  </si>
  <si>
    <t>Субсидии бюджетным учреждениям на иные цели</t>
  </si>
  <si>
    <t>Обеспечение деятельности общеобразовательных учреждений</t>
  </si>
  <si>
    <t>Организация обеспечения питанием учащихся в группах продленного дня и коррекционных школах</t>
  </si>
  <si>
    <t>Организация обеспечения учащихся начальных классов муниципальных общеобразовательных учреждений горячим питанием</t>
  </si>
  <si>
    <t>Уплата иных платежей</t>
  </si>
  <si>
    <t xml:space="preserve"> Исполнение судебных актов Российской Федерации и мировых соглашений по возмещению причиненного вреда</t>
  </si>
  <si>
    <t>Иные пенсии, социальные доплаты к пенсиям</t>
  </si>
  <si>
    <t>Обеспечение деятельности учреждений дополнительного образования</t>
  </si>
  <si>
    <t>Другие вопросы в области образования</t>
  </si>
  <si>
    <t>Центральный аппарат представительных органов местного самоуправления муниципального района</t>
  </si>
  <si>
    <t>Резервные фонды исполнительных органов муниципального района</t>
  </si>
  <si>
    <t xml:space="preserve">Обеспечивающая подпрограмма </t>
  </si>
  <si>
    <t xml:space="preserve">Расходы по центральному аппарату исполнительных органов муниципальной власти Конаковского района </t>
  </si>
  <si>
    <t>100</t>
  </si>
  <si>
    <t>Расходы на выплаты персоналу в целях обеспечения 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</si>
  <si>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121</t>
  </si>
  <si>
    <t>122</t>
  </si>
  <si>
    <t>Иные выплаты персоналу, за исключением фонда оплаты труда</t>
  </si>
  <si>
    <t>852</t>
  </si>
  <si>
    <t>Уплата прочих налогов, сборов и иных платежей</t>
  </si>
  <si>
    <t>111</t>
  </si>
  <si>
    <t>300</t>
  </si>
  <si>
    <t>0110120040</t>
  </si>
  <si>
    <t>Оплата задолженности по проведенным ремонтным работам и противопожарным мероприятиям дошкольных образовательных учреждений</t>
  </si>
  <si>
    <t>0120120060</t>
  </si>
  <si>
    <t>Оплата задолженности по проведенным ремонтным работам и противопожарным мероприятиям образовательных учреждений</t>
  </si>
  <si>
    <t>0130120040</t>
  </si>
  <si>
    <t>Оплата задолженности по проведенным ремонтным работам и противопожарным мероприятиям учреждений дополнительного образования</t>
  </si>
  <si>
    <t>0110120030</t>
  </si>
  <si>
    <t>Погашение просроченной кредиторской задолженности дошкольных образовательных учреждений</t>
  </si>
  <si>
    <t>0120120050</t>
  </si>
  <si>
    <t>Погашение просроченной кредиторской задолженности образовательных учреждений</t>
  </si>
  <si>
    <t>0110120050</t>
  </si>
  <si>
    <t>Уплата штрафов и иных сумм принудительного изъятия дошкольных образовательных учреждений</t>
  </si>
  <si>
    <t>0120120070</t>
  </si>
  <si>
    <t>Уплата штрафов и иных сумм принудительного изъятия образовательных учреждений</t>
  </si>
  <si>
    <t>0120140670</t>
  </si>
  <si>
    <t xml:space="preserve">Предоставление межбюджетных трансфертов от поселений образовательным учреждениям </t>
  </si>
  <si>
    <t>0130140670</t>
  </si>
  <si>
    <t>Предоставление межбюджетных трансфертов от поселений учреждениям дополнительного образования</t>
  </si>
  <si>
    <t xml:space="preserve">Организация и участие в мероприятиях  учреждений дополнительного образования </t>
  </si>
  <si>
    <t>0130120060</t>
  </si>
  <si>
    <t>Обслуживание государственного внутреннего и муниципального долга</t>
  </si>
  <si>
    <t>700</t>
  </si>
  <si>
    <t>Обслуживание муниципального долга</t>
  </si>
  <si>
    <t>9940020120</t>
  </si>
  <si>
    <t xml:space="preserve"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</t>
  </si>
  <si>
    <t>Проведение ремонтных работ и противопожарных мероприятий в учреждениях культуры</t>
  </si>
  <si>
    <t>0210220020</t>
  </si>
  <si>
    <t>Уплата налога на имущество организаций и земельного налога</t>
  </si>
  <si>
    <t>Расходы на повышение оплаты труда работникам учреждений дополнительного образования в связи с увеличением минимального размера оплаты труда, за счет средств областного бюджета</t>
  </si>
  <si>
    <t>Расходы на повышение оплаты труда работникам учреждений дополнительного образования в связи с увеличением минимального размера оплаты труда, за счет средств бюджета Конаковского района</t>
  </si>
  <si>
    <t>02103S0200</t>
  </si>
  <si>
    <t>0210310200</t>
  </si>
  <si>
    <t>Расходы на повышение оплаты труда работникам учреждений по работе с молодежью в связи с увеличением минимального размера оплаты труда, за счет средств областного бюджета</t>
  </si>
  <si>
    <t>Расходы на повышение оплаты труда работникам учреждений по работе с молодежью в связи с увеличением минимального размера оплаты труда, за счет средств бюджета Конаковского района</t>
  </si>
  <si>
    <t>06102S0200</t>
  </si>
  <si>
    <t>0610210200</t>
  </si>
  <si>
    <t>Реализация расходных обязательств МО "Конаковский район" по поддержке редакций районных газет за счет средств областного бюджета</t>
  </si>
  <si>
    <t>0510210320</t>
  </si>
  <si>
    <t>Модернизация объектов теплоэнергетического комплекса муниципального образования Тверской области</t>
  </si>
  <si>
    <t>1010210110</t>
  </si>
  <si>
    <t>Поддержка социальных маршрутов внутреннего водного транспорта за счет средств областного бюджета</t>
  </si>
  <si>
    <t>0310210310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</si>
  <si>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 за счет средств областного бюджета</t>
  </si>
  <si>
    <t>0310110300</t>
  </si>
  <si>
    <t>Расходы на повышение оплаты труда работникам муниципальных учреждений в связи с увеличением минимального размера оплаты труда</t>
  </si>
  <si>
    <t>Расходы на повышение оплаты труда работникам дошкольных учреждений в связи с увеличением минимального размера оплаты труда, за счет средств областного бюджета</t>
  </si>
  <si>
    <t>01101S0200</t>
  </si>
  <si>
    <t>Расходы на повышение оплаты труда работникам дошкольных учреждений в связи с увеличением минимального размера оплаты труда, за счет средств бюджета Конаковского района</t>
  </si>
  <si>
    <t>0110110200</t>
  </si>
  <si>
    <t>Расходы на проведение капитального ремонта и приобретение оборудования в целях обеспечения односменного режима обучения в общеобразовательных организациях за счет средств областного бюджета</t>
  </si>
  <si>
    <t>0120110390</t>
  </si>
  <si>
    <t>Расходы на проведение капитального ремонта и приобретение оборудования в целях обеспечения односменного режима обучения в общеобразовательных организациях за счет средств бюджета Конаковского района</t>
  </si>
  <si>
    <t>01201S0390</t>
  </si>
  <si>
    <t xml:space="preserve">Расходы на создание в общеобразовательных организациях, расположенных в сельской местности, условий для занятия физической культурой и спортом </t>
  </si>
  <si>
    <t>Расходы на укрепление материально-технической базы муниципальных общеобразовательных организаций за счет средств областного бюджета</t>
  </si>
  <si>
    <t>0120110440</t>
  </si>
  <si>
    <t>01201S0440</t>
  </si>
  <si>
    <t>Расходы на укрепление материально-технической базы муниципальных общеобразовательных организаций за счет средств бюджета Конаковского района</t>
  </si>
  <si>
    <t>Расходы на повышение оплаты труда работникам образовательных учреждений в связи с увеличением минимального размера оплаты труда, за счет средств областного бюджета</t>
  </si>
  <si>
    <t>0120110200</t>
  </si>
  <si>
    <t>Расходы на повышение оплаты труда работникам образовательных учреждений в связи с увеличением минимального размера оплаты труда, за счет средств бюджета Конаковского района</t>
  </si>
  <si>
    <t>01201S0200</t>
  </si>
  <si>
    <t>Предоставление межбюджетных трансфертов от поселений дошкольным образовательным учреждениям</t>
  </si>
  <si>
    <t>0110320020</t>
  </si>
  <si>
    <t>01301S0200</t>
  </si>
  <si>
    <t>0130110200</t>
  </si>
  <si>
    <t>9950051200</t>
  </si>
  <si>
    <t>0410110200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</si>
  <si>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</si>
  <si>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</si>
  <si>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Иной межбюджетный трансферт Козловскому сельскому поселению на организацию и проведение муниципальных выборов</t>
  </si>
  <si>
    <t>9940020710</t>
  </si>
  <si>
    <t>Участие в мероприятиях проводимых поселениями, входящими в состав Конаковского района</t>
  </si>
  <si>
    <t>0510120030</t>
  </si>
  <si>
    <t>Иные расходы, связанные с организацией транспортного обслуживания населения на муниципальных маршрутах</t>
  </si>
  <si>
    <t>0310220030</t>
  </si>
  <si>
    <t>Расходы органов местного самоуправления на осуществление отдельных государственных полномочий Тверской области по организации деятельности по накоплению (в том числе раздельному накоплению), сбору, транспортированию, обработке утилизации, обезвреживанию, захоронению твердых коммунальных отходов</t>
  </si>
  <si>
    <t>9950010570</t>
  </si>
  <si>
    <t>Расходы на реализацию мероприятий по обращениям, поступающим к депутатам Законодательного Собрания Тверской области</t>
  </si>
  <si>
    <t>0210210920</t>
  </si>
  <si>
    <t>0210310920</t>
  </si>
  <si>
    <t>0110310920</t>
  </si>
  <si>
    <t>0120110920</t>
  </si>
  <si>
    <t>0130110920</t>
  </si>
  <si>
    <t>Иной межбюджетный трансферт  на проведение капитального ремонта объекта теплоэнергетического комплекса Первомайскому сельскому поселению</t>
  </si>
  <si>
    <t>1010220090</t>
  </si>
  <si>
    <t xml:space="preserve">                     Конаковского района от 30.08.2018 №429</t>
  </si>
  <si>
    <t>Утверждено по бюджету     2021</t>
  </si>
  <si>
    <t>Жилищное хозяйство</t>
  </si>
  <si>
    <t>9940020820</t>
  </si>
  <si>
    <t>Расходы связанные с содержанием имущества, находящегося в муниципальной собственности Конаковского района</t>
  </si>
  <si>
    <t xml:space="preserve">Мероприятия по поддержке муниципальных унитарных предприятий Конаковского района </t>
  </si>
  <si>
    <t xml:space="preserve">Прочая закупка товаров, работ и услуг </t>
  </si>
  <si>
    <t>Предоставление субсидий бюджетным, автономным учреждениям и иным некоммерческим организациям</t>
  </si>
  <si>
    <t>Субсидии на возмещение недополученных доходов и (или) возмещение фактически понесенных затрат</t>
  </si>
  <si>
    <t>Закупка товаров, работ и услуг для обеспечение государственных (муниципальных) нужд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</si>
  <si>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оказания услуг не подлежащие казначейскому сопровождению</t>
  </si>
  <si>
    <t>Субсидии (гранты в форме субсидий) не подлежащие казначейскому сопровождению</t>
  </si>
  <si>
    <t>Уплата прочих налогов и сборов</t>
  </si>
  <si>
    <t>"О бюджете Конаковского района на</t>
  </si>
  <si>
    <t>Реализация расходных обязательств МО"Конаковский район"по поддержке редакций районных газет за счет средств местного бюджета</t>
  </si>
  <si>
    <t>Фонд оплаты труда  учреждений</t>
  </si>
  <si>
    <t>Проведение презентаций Конаковского района, проведение и участие в форумах, участие в международных выставках туризма с целью развития внутреннего туризма, привлечение инвесторов</t>
  </si>
  <si>
    <t>Расходы на организацию участия детей и подростков в социально значимых региональных проектах за счет бюджета Конаковского района</t>
  </si>
  <si>
    <t>Предоставление субсидий юридическим лицам (за исключением субсидий государственным (муниципальным) учреждениям)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района</t>
  </si>
  <si>
    <t>Расходы на оплату труда депутатов, выборных должностных лиц местного самоуправления, осуществляющих свои полномочия на постоянной основе.</t>
  </si>
  <si>
    <t>0910220020</t>
  </si>
  <si>
    <t>Другие вопросы в области жилищно-коммунального хозяйства</t>
  </si>
  <si>
    <t>9940020740</t>
  </si>
  <si>
    <t>Межбюджетный трансферт на осуществление части полномочий по муниципальному земельному контролю в границах сельских поселений Конаковского района</t>
  </si>
  <si>
    <t>Публичные нормативные  выплаты гражданам несоциального характера</t>
  </si>
  <si>
    <t>Другие вопросы в области социальной политики</t>
  </si>
  <si>
    <t>Утверждено по бюджету     2022</t>
  </si>
  <si>
    <t xml:space="preserve">                                                Приложение 11</t>
  </si>
  <si>
    <t xml:space="preserve">                                                Приложение 12</t>
  </si>
  <si>
    <t xml:space="preserve"> Прочая закупка товаров, работ и услуг </t>
  </si>
  <si>
    <t>0320300000</t>
  </si>
  <si>
    <t>Расходы на организацию участия детей и подростков в социально значимых региональных проектах</t>
  </si>
  <si>
    <t>Повышение заработной платы работникам муниципальных библиотек Конаковского района за счет средств областного бюджета</t>
  </si>
  <si>
    <t xml:space="preserve">Взносы по обязательному социальному страхованию на выплаты по оплате труда работников и иные выплаты работникам учреждений </t>
  </si>
  <si>
    <t>9950059302</t>
  </si>
  <si>
    <t>Комплектование библиотечных фондов муниципальных библиотек Конаковского района</t>
  </si>
  <si>
    <t>Спорт высших достижений</t>
  </si>
  <si>
    <t>1010220010</t>
  </si>
  <si>
    <t>№ п/п</t>
  </si>
  <si>
    <t>Депутаты</t>
  </si>
  <si>
    <t>Объекты финансирования мероприятий</t>
  </si>
  <si>
    <t>МБДОУ детский сад №10 г. Конаково</t>
  </si>
  <si>
    <t>МБОУ СОШ п. Изоплит</t>
  </si>
  <si>
    <t>МБДОУ детский сад №1 г. Конаково</t>
  </si>
  <si>
    <t>Железнова Н.В.</t>
  </si>
  <si>
    <t>Белова С.В.</t>
  </si>
  <si>
    <t>Ильичев С.Н.</t>
  </si>
  <si>
    <t>Акишин А.В.</t>
  </si>
  <si>
    <t>Приобретение и установка оконных блоков</t>
  </si>
  <si>
    <t>Рыжова Т.Н.</t>
  </si>
  <si>
    <t>Павлов Л.Г.</t>
  </si>
  <si>
    <t>Дорофеева Т.А.</t>
  </si>
  <si>
    <t>Маматказина М.Л.</t>
  </si>
  <si>
    <t>Щурин Д.Е.</t>
  </si>
  <si>
    <t>Писаренко Т.А.</t>
  </si>
  <si>
    <t>Сергеева Н.А.</t>
  </si>
  <si>
    <t>Карпов Д.В.</t>
  </si>
  <si>
    <t>Вишняков А.Ю.</t>
  </si>
  <si>
    <t>Садыков Г.Х.</t>
  </si>
  <si>
    <t>Ирлицин А.В.</t>
  </si>
  <si>
    <t>Михайлова С.С.</t>
  </si>
  <si>
    <t>Клейменов И.Ю.</t>
  </si>
  <si>
    <t>МБДОУ детский сад №1 д. Ручьи</t>
  </si>
  <si>
    <t>Закупка товаров, работ и услуг для обеспечения государственных (муниципальных) нужд</t>
  </si>
  <si>
    <t>ИТОГО:</t>
  </si>
  <si>
    <t xml:space="preserve">                                                Приложение 8</t>
  </si>
  <si>
    <t>0110311040</t>
  </si>
  <si>
    <t>Укрепление материально-технической базы муниципальных дошкольных образовательных организаций за счет средств областного бюджета</t>
  </si>
  <si>
    <t>01103S1040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</si>
  <si>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</si>
  <si>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01204L3040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</si>
  <si>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</si>
  <si>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0120153031</t>
  </si>
  <si>
    <t>Задача 2 "Предупреждение и ликвидация чрезвычайных ситуаций на территории Конаковского района Тверской области"</t>
  </si>
  <si>
    <t>МП "Обеспечение правопорядка и безопасности населения Конаковского района Тверской области" на 2021-2025 годы</t>
  </si>
  <si>
    <t>МП «Муниципальное управление и гражданское общество Конаковского района» на 2021-2025 годы</t>
  </si>
  <si>
    <t>Обеспечение содержания системы вызовов экстренных оперативных служб по единому номеру "112"</t>
  </si>
  <si>
    <r>
      <t>Обеспечение</t>
    </r>
    <r>
      <rPr>
        <sz val="9"/>
        <color theme="1"/>
        <rFont val="Arial"/>
        <family val="2"/>
        <charset val="204"/>
      </rPr>
      <t xml:space="preserve"> содержания</t>
    </r>
    <r>
      <rPr>
        <sz val="9"/>
        <rFont val="Arial"/>
        <family val="2"/>
        <charset val="204"/>
      </rPr>
      <t xml:space="preserve"> функционирования ЕДДС Конаковского района</t>
    </r>
  </si>
  <si>
    <t>МП "Развитие малого и среднего предпринимательства в Конаковском районе" на 2021-2025 годы</t>
  </si>
  <si>
    <t>Предоставление субсидий субъектам малого и среднего предпринимательства -производителям товаров, работ, услуг в целях возмещения части затрат на создание новых рабочих мест</t>
  </si>
  <si>
    <t>МП "Развитие туризма в Конаковском районе" на 2021-2025 годы</t>
  </si>
  <si>
    <t>Ведение сайта фестиваля "ВЕРЕЩАГИН СЫРFECT"</t>
  </si>
  <si>
    <t>0910220030</t>
  </si>
  <si>
    <t>Проведение информационных туров для прессы и туроператоров</t>
  </si>
  <si>
    <t>МП «Развитие отрасли «Культура» МО «Конаковский район» Тверской области" на 2021-2025 годы</t>
  </si>
  <si>
    <t>Организация и проведение мероприятий, направленных на профилактику асоциальных явлений в молодежной среде</t>
  </si>
  <si>
    <t>МП «Молодежь Конаковского района» на 2021-2025 годы</t>
  </si>
  <si>
    <t>Подпрограмма 1 «Организация и проведение мероприятий отрасли "Молодежная политика"</t>
  </si>
  <si>
    <t>Организация и проведение мероприятий в рамках календаря отрасли "Молодежная политика"</t>
  </si>
  <si>
    <t>Задача 4 "Реализация социально-значимых проектов в сфере культуры"</t>
  </si>
  <si>
    <t xml:space="preserve">Библиотечное обслуживание муниципальными бюджетными учреждениями культуры </t>
  </si>
  <si>
    <t>МП "Развитие системы образования в Конаковском районе» на 2021-2025 годы</t>
  </si>
  <si>
    <t>0150200000</t>
  </si>
  <si>
    <t>Задача2 "Создание временных рабочих мест и других форм трудовой занятости в свободное от учебы время для подростков в возрасте от 14 до 18 лет"</t>
  </si>
  <si>
    <t>0150220010</t>
  </si>
  <si>
    <t>0110320040</t>
  </si>
  <si>
    <t>Организация обеспечения питанием учащихся в группах продленного дня и детей с ОВЗ</t>
  </si>
  <si>
    <t>Организация обеспечения питанием детей в дошкольных группах общеобразовательных учреждений</t>
  </si>
  <si>
    <t>01205S1080</t>
  </si>
  <si>
    <t>0120500000</t>
  </si>
  <si>
    <t>Развитие Всероссийского физкультурно- спортивного комплекса  "Готов к труду и обороне" на территории Конаковского района</t>
  </si>
  <si>
    <t>МП "Развитие системы образования в Конаковском районе" на 2021-2025 годы</t>
  </si>
  <si>
    <t>Укрепление материально-технической базы муниципальных дошкольных образовательных организаций</t>
  </si>
  <si>
    <t>Проведение кампании по организации отдыха и оздоровления детей</t>
  </si>
  <si>
    <t>Задача 3 "Укрепление материально-технической базы образовательных учреждений, реализующих основную общеобразовательную программу дошкольного образования"</t>
  </si>
  <si>
    <t>Проведение районного конкурса "Лучший участок детского сада"</t>
  </si>
  <si>
    <t>Обеспечение государственных гарантий реализации прав на получение общедоступного и бесплатного, начального общего, основного общего, среднего общего образования в муниципальных бюджетных общеобразовательных учреждениях</t>
  </si>
  <si>
    <t xml:space="preserve">Реализация программы спортивной подготовки в учреждениях дополнительного образования Конаковского района </t>
  </si>
  <si>
    <t>0190120050</t>
  </si>
  <si>
    <t xml:space="preserve">Расходы на содержание МКУ ЦМП "Иволга" МО "Конаковский район" </t>
  </si>
  <si>
    <t xml:space="preserve">Культурно-досуговое обслуживание муниципальными  бюджетными учреждениями культуры </t>
  </si>
  <si>
    <t>Задача 2 "Содействие в обеспечении жильем молодых семей"</t>
  </si>
  <si>
    <t>Задача 2 "Развитие внутреннего водного транспорта на территории Конаковского района Тверской области"</t>
  </si>
  <si>
    <t>Поддержка социальных маршрутов внутреннего водного транспорта за счет средств областного бюджета Тверской области</t>
  </si>
  <si>
    <t>Подпрограмма 2 «Развитие и сохранность автомобильных дорог общего пользования Конаковского района Тверской области"</t>
  </si>
  <si>
    <t>Осуществление МО "Конаковский район" Тверской области дорожной деятельности в отношении автомобильных дорог 3 класса общего пользования местного значения</t>
  </si>
  <si>
    <t>Задача 1"Содержание автомобильных дорог общего пользования 3 класса в Конаковском районе Тверской области"</t>
  </si>
  <si>
    <t>0320120020</t>
  </si>
  <si>
    <t>Обеспечение безопасности дорожного движения на автомобильных дорогах общего пользования местного значения в границах населенных пунктов поселения за счет средств областного бюджета Тверской области"</t>
  </si>
  <si>
    <t>Обеспечение МО «Конаковский район» Тверской области безопасности дорожного движения на автомобильных дорогах общего пользования местного значения в границах населенных пунктов поселения за счет средств бюджета Конаковского района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</si>
  <si>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областного бюджета Тверской области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</si>
  <si>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бюджета Конаковского района</t>
  </si>
  <si>
    <t>Задача 2 "Обеспечение безопасности дорожного движения на автомобильных дорогах местного значения в границах населенных пунктов поселения"</t>
  </si>
  <si>
    <t>Задача 3  "Безопасные и качественные автомобильные дороги на территории Конаковского района Тверской области"</t>
  </si>
  <si>
    <t>0320311020</t>
  </si>
  <si>
    <t>03203S1020</t>
  </si>
  <si>
    <t>0320311050</t>
  </si>
  <si>
    <t>03203S1050</t>
  </si>
  <si>
    <t>Капитальный ремонт и ремонт улично-дорожной сети за счет средств областного бюджета Тверской области</t>
  </si>
  <si>
    <t>Закупка энергетических ресурсов</t>
  </si>
  <si>
    <t>Подпрограмма 1 "Развитие сферы туризма и туристской деятельности в Конаковском районе"</t>
  </si>
  <si>
    <t>Предоставление дополнительного образования детей  в области культуры</t>
  </si>
  <si>
    <t>Поддержка эффективных моделей и форм вовлечения молодежи в трудовую деятельность</t>
  </si>
  <si>
    <t>Задача 1"Повышение уровня газификации населенных пунктов Конаковского района"</t>
  </si>
  <si>
    <t>Задача 2 "Повышение  уровня благоустройства, обустройство инженерной инфраструктуры Конаковского района"</t>
  </si>
  <si>
    <t>Капитальный ремонт и ремонт улично-дорожной сети за счет средств бюджета Конаковского района</t>
  </si>
  <si>
    <t>9950054690</t>
  </si>
  <si>
    <t>Задача 1 "Повышение квалификации педагогических работников образовательных учреждений"</t>
  </si>
  <si>
    <t>Утверждено по бюджету     2023</t>
  </si>
  <si>
    <t xml:space="preserve">                     Конаковского района от ___.12.2020 № </t>
  </si>
  <si>
    <t>на 2021 год и на плановый период 2022 и 2023 годов"</t>
  </si>
  <si>
    <t>Создание резерва финансовых ресурсов для предупреждения и ликвидации чрезвычайных ситуаций природного и техногенного характера на территории Конаковского района Тверской области</t>
  </si>
  <si>
    <t>МП "Комплексное  развитие систем коммунальной инфраструктуры Конаковского района" на 2021-2025 годы</t>
  </si>
  <si>
    <t>Подпрограмма 1  "Улучшение состояния объектов жилищного фонда и коммунальной инфраструктуры Конаковского района"</t>
  </si>
  <si>
    <t>Распределение бюджетных ассигнований местного бюджета по разделам и подразделам классификации расходов бюджетов на 2021 год и на плановый период 2022 и 2023 годов</t>
  </si>
  <si>
    <t>Подпрограмма 1 «Поддержка общественного сектора и обеспечение информационной открытости органов местного самоуправления МО «Конаковский район» Тверской области"</t>
  </si>
  <si>
    <t>Задача 1  "Поддержка развития общественного сектора  МО «Конаковский район"Тверской области"</t>
  </si>
  <si>
    <t>Задача 1  "Поддержка развития общественного сектора  МО «Конаковский район" Тверской области"</t>
  </si>
  <si>
    <t xml:space="preserve">Проведение Всероссийской переписи населения </t>
  </si>
  <si>
    <t>Задача 1 "Обеспечение на территории Конаковского района  Тверской области функционирования системы обеспечения вызова экстренных оперативных служб по единому номеру «112»</t>
  </si>
  <si>
    <t>Задача 1 "Содействие развитию гражданско-патриотического и духовно-нравственного воспитания молодежи, создание условий для вовлечения молодежи в общественно-политическую, социальную и культурную жизнь общества , для формирования здорового  образа жизни"</t>
  </si>
  <si>
    <t>МП «Развитие транспортного комплекса  и дорожного хозяйства "Конаковского района» Тверской области" на 2021-2025 годы</t>
  </si>
  <si>
    <t>Проведение семинаров,форумов, "круглых столов", совещаний по актуальным проблемам предпринимательства</t>
  </si>
  <si>
    <t>Предоставление грантов  предпринимателям на организацию (развитие) собственного дела</t>
  </si>
  <si>
    <t>Задача 1 "Содействие развитию гражданско-патриотического и  духовно- нравственного воспитания молодежи, создание условий для вовлечения молодежи в общественно-политическую, социальную и культурную жизнь общества, для формирования здорового образа жизни»</t>
  </si>
  <si>
    <t>Задача 1 "Развитие деятельности , направленной на профилактику асоциальных явлений в молодежной среде"</t>
  </si>
  <si>
    <t>Распределение бюджетных ассигнований местного бюджета  по разделам, подразделам, целевым статьям (муниципальным программам и не программным направлениям деятельности), группам и элементам видов расходов классификации расходов бюджетов  на 2021 год  и на плановый период 2022 и 2023 годов</t>
  </si>
  <si>
    <t xml:space="preserve">Ведомственная структура расходов  местного бюджета  по главным распорядителям бюджетных средств, разделам, подразделам, целевым статьям (муниципальным программам и не программным направлениям деятельности), группам и элементам видов расходов классификации расходов бюджетов на 2021 год  и на плановый период 2022 и 2023 годов </t>
  </si>
  <si>
    <t>Распределение бюджетных ассигнований местного бюджета по целевым статьям (муниципальным программам и непрограммным направлениям деятельности), группам и элементам видов расходов классификации расходов бюджетов на 2021год и на плановый период 2022 и 2023 годов</t>
  </si>
  <si>
    <t>МП " Физическая культура и спорт в Конаковском районе" на 2021-2025 годы</t>
  </si>
  <si>
    <t>Подпрограмма 2 "Подготовка спортивного резерва, развитие спорта в учреждениях спортивной направленности»</t>
  </si>
  <si>
    <t>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 за счет средств областного бюджета</t>
  </si>
  <si>
    <t>Задача 5 "Участие обучающихся общеобразовательных организаций в социально-значимых региональных проектах"</t>
  </si>
  <si>
    <t>Подпрограмма 5 "Создание условий для развития системы отдыха и оздоровления детей"</t>
  </si>
  <si>
    <t>Подпрограмма 2 "Создание условий, направленных на профилактику асоциальных явлений в молодежной среде"</t>
  </si>
  <si>
    <t xml:space="preserve">                                               Приложение 9</t>
  </si>
  <si>
    <t>Общий объем бюджетных ассигнований, направляемый на  исполнение публичных нормативных обязательств на 2021 год и на плановый период 2022 и 2023 годов</t>
  </si>
  <si>
    <t>0130120050</t>
  </si>
  <si>
    <t>0120511080</t>
  </si>
  <si>
    <t>Задача 2 "Создание временных рабочих мест и других форм трудовой занятости в свободное от учебы время для подростков в возрасте от 14 до 18 лет"</t>
  </si>
  <si>
    <t>Строительство газопровода для перевода жилых домов ПУ-28 гп.п. Козлово с центрального отопления на индивидуальное</t>
  </si>
  <si>
    <t>Защита населения и территории от чрезвычайных ситуаций природного и техногенного характера, пожарная безопасность</t>
  </si>
  <si>
    <t>1010220020</t>
  </si>
  <si>
    <t>Система горячего водоснабжения с.Городня Конаковского района Тверской области</t>
  </si>
  <si>
    <t>Проведение повторной госэкспертизы  проектно-сметной и изыскательской  документации по внесению изменений в проектно-сметную  документациюпо объекту : межпоселковый газопровод в деревне Кошелево, деревне Новенькое, деревне Межево,деревне Лукино, деревне Меженино,деревне Сентюрино</t>
  </si>
  <si>
    <t>1010120020</t>
  </si>
  <si>
    <t>10101S0100</t>
  </si>
  <si>
    <t>Проведение ремонтных работ и противопожарных мероприятий</t>
  </si>
  <si>
    <t>0610120040</t>
  </si>
  <si>
    <t>0210400000</t>
  </si>
  <si>
    <t>0210420010</t>
  </si>
  <si>
    <t>06102L4970</t>
  </si>
  <si>
    <t>Задача 2 "Продвижение Конаковского района  на рынке организованного туризма"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</si>
  <si>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</si>
  <si>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 обеспечения государственных (муниципальных) нужд</t>
  </si>
  <si>
    <t>9940020180</t>
  </si>
  <si>
    <t>Расходы на проведение и участие в семинарах и конференциях</t>
  </si>
  <si>
    <t>9950040750</t>
  </si>
  <si>
    <t>Осуществление части полномочий по организации в границах поселений дорожной деятельности в отношении автомобильных дорог местного значения.</t>
  </si>
  <si>
    <t>Расходы на проведение капитального ремонта и ремонта улично-дорожной сети муниципальных образований за счет межбюджетных трансфертов, поступивших из бюджетов поселений</t>
  </si>
  <si>
    <t>0320340640</t>
  </si>
  <si>
    <t>0320340630</t>
  </si>
  <si>
    <t>Расходы на ремонт дворовых территорий многоквартирных домов, проездов к дворовым территориям многоквартирных домов населенных пунктов за счет межбюджетных трансфертов, поступивших из бюджетов поселений</t>
  </si>
  <si>
    <t>1010110100</t>
  </si>
  <si>
    <t>Подпрограмма 3 "Обеспечение комплексной безопасности муниципальных образовательных учреждений Конаковского района"</t>
  </si>
  <si>
    <t>Задача 1 "Создание безопасных условий для пребывания обучающихся  в муниципальных образовательных учреждениях Конаковского района"</t>
  </si>
  <si>
    <t>0730000000</t>
  </si>
  <si>
    <t>0730100000</t>
  </si>
  <si>
    <t>Модернизация системы видеонаблюдения в муниципальных дошкольных образовательных учреждениях</t>
  </si>
  <si>
    <t>0730120020</t>
  </si>
  <si>
    <t>Модернизация домофонной системы в муниципальных дошкольных образовательных учреждениях</t>
  </si>
  <si>
    <t>0730120040</t>
  </si>
  <si>
    <t>0730120060</t>
  </si>
  <si>
    <t>Устройство и ремонт ограждений в муниципальных дошкольных образовательных учреждениях</t>
  </si>
  <si>
    <t>0730120080</t>
  </si>
  <si>
    <t>Проведение мероприятий, направленных на обеспечение пожарной безопасности муниципальных дошкольных образовательных учреждений</t>
  </si>
  <si>
    <t>0730120010</t>
  </si>
  <si>
    <t>Приобретение и установка турникетов в муниципальных образовательных учреждениях</t>
  </si>
  <si>
    <t>0730120030</t>
  </si>
  <si>
    <t>Модернизация системы видеонаблюдения в муниципальных образовательных учреждениях</t>
  </si>
  <si>
    <t>0730120050</t>
  </si>
  <si>
    <t>Модернизация домофонной системы в муниципальных образовательных учреждениях</t>
  </si>
  <si>
    <t>0730120070</t>
  </si>
  <si>
    <t>Устройство и ремонт ограждений в муниципальных образовательных учреждениях</t>
  </si>
  <si>
    <t>0730120090</t>
  </si>
  <si>
    <t>Проведение мероприятий, направленных на обеспечение пожарной безопасности муниципальных образовательных учреждений</t>
  </si>
  <si>
    <t xml:space="preserve">Уплата иных платежей 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</si>
  <si>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</si>
  <si>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02102L4670</t>
  </si>
  <si>
    <t>0610120050</t>
  </si>
  <si>
    <t>Реализация мероприятий по обращениям, поступающим к депутатам Собрания депутатов Конаковского района</t>
  </si>
  <si>
    <t>0210220030</t>
  </si>
  <si>
    <t>Мероприятия</t>
  </si>
  <si>
    <t>Худяков В.Н.</t>
  </si>
  <si>
    <t>Управление образования Администрация Конаковского района</t>
  </si>
  <si>
    <t>Закупка дезинфицирующих средств и средств индивидуальной защиты</t>
  </si>
  <si>
    <t>МБДОУ детский сад №1 с. Селихово</t>
  </si>
  <si>
    <t>Монтажные работы по замене окон в помещениях</t>
  </si>
  <si>
    <t>Володина Л.С.</t>
  </si>
  <si>
    <t>МБДОУ детский сад №2 д. Вахонино</t>
  </si>
  <si>
    <t>Выполнение ремонтных работ в столовой</t>
  </si>
  <si>
    <t xml:space="preserve">Управление образования Администрация Конаковского района </t>
  </si>
  <si>
    <t>МБДОУ детский сад№2 г. Конаково</t>
  </si>
  <si>
    <t>Приобретение смесителей с душевыми насадками, шкафов для одежды персонала, халатов для персонала, раковины для обработки овощей на пищеблок</t>
  </si>
  <si>
    <t>Ремонт пожарных лестниц</t>
  </si>
  <si>
    <t>Замена (приобретение и установка) оконных блоков</t>
  </si>
  <si>
    <t>Покупка детских стульев в музыкальный зал</t>
  </si>
  <si>
    <t>Приобретение и установка пластиковых окон на лестничных пролетах здания</t>
  </si>
  <si>
    <t>Приобретение шкафа для хлеба, противни для запекания в духовом шкафу</t>
  </si>
  <si>
    <t>Монтаж системы аварийного освещения здания</t>
  </si>
  <si>
    <t>п. Новозавидовский</t>
  </si>
  <si>
    <t>Строительство теневого навеса на прогулочном участке</t>
  </si>
  <si>
    <t>Приобретение и монтаж теневого навеса</t>
  </si>
  <si>
    <t>МБДОУ детский сад №6 г. Конаково</t>
  </si>
  <si>
    <t>Ремонт крылец</t>
  </si>
  <si>
    <t>Катышева С.В.</t>
  </si>
  <si>
    <t>Приобретение и установка светильников в столовой</t>
  </si>
  <si>
    <t>Приобретение морозильной камеры для пищеблока</t>
  </si>
  <si>
    <t>МБДОУ детский сад №1 п. Радченко</t>
  </si>
  <si>
    <t>МБДОУ детский сад №1 с. Городня</t>
  </si>
  <si>
    <t>Приобретение основных средств (пылесосы, перфоратор, овощерезка)</t>
  </si>
  <si>
    <t xml:space="preserve">МБУ РМЦ ДК «Современник» </t>
  </si>
  <si>
    <t xml:space="preserve">МКУ ЦМП «Иволга» </t>
  </si>
  <si>
    <t>МБУ «Конаковская МЦБ»</t>
  </si>
  <si>
    <t>Закупка рециркуляторов</t>
  </si>
  <si>
    <t>Корешков В.В.</t>
  </si>
  <si>
    <t>Ремонтные работы санузла в младшей группе №1</t>
  </si>
  <si>
    <t>МБДОУ детский сад №1 д. Мокшино</t>
  </si>
  <si>
    <t>Установка кнопки тревожной сигнализации Росгвардии</t>
  </si>
  <si>
    <t>МБДОУ детский сад №1 п. Изоплит</t>
  </si>
  <si>
    <t xml:space="preserve">Изготовление и монтаж дверей ПВХ в помещении детского сада </t>
  </si>
  <si>
    <t>Выполнение работ по замене пролетов ограждения</t>
  </si>
  <si>
    <t>Замена (приобретение и установка) окон</t>
  </si>
  <si>
    <t>Ремонт кабинета №1.</t>
  </si>
  <si>
    <t>МБДОУ детский сад №3 г. Конаково</t>
  </si>
  <si>
    <t>Приобретение спортивного инвентаря</t>
  </si>
  <si>
    <t>Приобретение стульев для учительской</t>
  </si>
  <si>
    <t xml:space="preserve">МБДОУ детский сад №2 </t>
  </si>
  <si>
    <t>МБДОУ детский сад №3 п. Редкино</t>
  </si>
  <si>
    <t>МБОУ СОШ №7 г.Конаково</t>
  </si>
  <si>
    <t>МБДОУ детский сад №11 ЦРР г.Конаково</t>
  </si>
  <si>
    <t>МБОУ ООШ  д.Старое Мелково</t>
  </si>
  <si>
    <t>МБОУ СОШ  с.Завидово</t>
  </si>
  <si>
    <t>МБОУ СОШ №1 п. Новозавидовский</t>
  </si>
  <si>
    <t>МБОУ СОШ №2 п. Новозавидовский</t>
  </si>
  <si>
    <t>МБОУ СОШ №2 п. Редкино</t>
  </si>
  <si>
    <t>МБОУ СОШ №3 п. Редкино</t>
  </si>
  <si>
    <t>МБОУ СОШ пос. Озерки</t>
  </si>
  <si>
    <t>МБОУ СОШ с. Завидово</t>
  </si>
  <si>
    <t>МБОУ СОШ д. Мокшино</t>
  </si>
  <si>
    <t>МБОУ СОШ №1 г. Конаково</t>
  </si>
  <si>
    <t>МБОУ НОШ п. 2-е Моховое</t>
  </si>
  <si>
    <t>Приобретение мебели для групп №№ 1, 2, 3</t>
  </si>
  <si>
    <t>Приобретение стульев.Изготовление и установка жалюзи</t>
  </si>
  <si>
    <t>МБОУ СОШ №3  г. Конаково</t>
  </si>
  <si>
    <t>Сумма,  тыс.руб.</t>
  </si>
  <si>
    <t xml:space="preserve">                                                     Перечень мероприятий по обращениям, поступающим к депутатам</t>
  </si>
  <si>
    <t xml:space="preserve">                                                       Собрания депутатов Конаковского района на 2021год</t>
  </si>
  <si>
    <t>Межбюджетные трансферты общего характера  бюджетам бюджетной системы Российской Федерации</t>
  </si>
  <si>
    <t>Перевод жилых домов  ПУ-28 гп.п.Козлово с центрального отопления на индивидуальное</t>
  </si>
  <si>
    <t>Ремонт подвального помещения</t>
  </si>
  <si>
    <t>Приобретение и установка окон в спортзале</t>
  </si>
  <si>
    <t>Ремонтные работы по утеплению и обшивке фасада здания школы</t>
  </si>
  <si>
    <t xml:space="preserve">                     Конаковского района от 24.12.2020 № 211</t>
  </si>
  <si>
    <t xml:space="preserve">                                                Приложение 3</t>
  </si>
  <si>
    <t xml:space="preserve">                                               Приложение 4</t>
  </si>
  <si>
    <t xml:space="preserve">                                                Приложение 6</t>
  </si>
  <si>
    <t xml:space="preserve">                                                Приложение 5</t>
  </si>
  <si>
    <t>"О бюджете Конаковского района</t>
  </si>
  <si>
    <t xml:space="preserve">"О бюджете Конаковского района </t>
  </si>
  <si>
    <t>МП  «Развитие транспортного комплекса  и дорожного хозяйства Конаковского района Тверской области" на 2021-2025 годы</t>
  </si>
  <si>
    <t>Развитие системы газоснабжения населенных пунктов Тверской области</t>
  </si>
  <si>
    <t>Приобретение мягкого инвентаря</t>
  </si>
  <si>
    <t>МБДОУ детский сад №2 п. Новозавидовский</t>
  </si>
  <si>
    <t>Приобретение линолеума для замены в 2-х группах.  Приобретение мясорубки для пищеблока</t>
  </si>
  <si>
    <t xml:space="preserve">Приобретение колесной бензокосилки, светильников уличного освещения, керамогранитной плитки </t>
  </si>
  <si>
    <t>Уплата штрафов и иных сумм принудительного изъятия учреждений дополнительного образования</t>
  </si>
  <si>
    <t>0130120070</t>
  </si>
  <si>
    <t>Расходы за счет межбюджетных трансфертов, предоставляемых поселениями учреждениям дополнительного образования</t>
  </si>
  <si>
    <t>Расходы за счет межбюджетных трансфертов, предоставляемых поселениями образовательным учреждениям</t>
  </si>
  <si>
    <t>1010110700</t>
  </si>
  <si>
    <t>Расходы на проведение капитального ремонта объектов теплоэнергетических комплексов муниципальных образований Тверской области</t>
  </si>
  <si>
    <t>10101S0700</t>
  </si>
  <si>
    <t>Проведение капитального ремонта объектов теплоэнергетических комплексов за счет средств бюджета Конаковского района</t>
  </si>
  <si>
    <t>Закупка товоров, работ и услуг в целях капитального ремонтп государственного (муниципального) имущества</t>
  </si>
  <si>
    <t>Поставка автономной модульной теплогенераторной мощности по адресу: ул. Стадиона, 1/1, гп. п. Козлово Конаковский р-н, Тверская обл.</t>
  </si>
  <si>
    <t>321</t>
  </si>
  <si>
    <t>Пособия, компенсации и иные социальные выплаты гражданам, кроме по публичных нормативных  обязательств</t>
  </si>
  <si>
    <t>Уплата налога на имущество рганизаций и земельного налога</t>
  </si>
  <si>
    <t>0420300000</t>
  </si>
  <si>
    <t>Задача 3 "Реализация муниципального проекта "Спорт-норма жизни"</t>
  </si>
  <si>
    <t>042P510480</t>
  </si>
  <si>
    <t>Обеспечение уровня финансирования физкультурно-спортивных организаций и учреждений дополнительного образования, осуществляющих спортивную подготовку в соответствии с требованиями федеральных стандартов спортивной подготовки</t>
  </si>
  <si>
    <t>042P5S0480</t>
  </si>
  <si>
    <t>Обеспечение уровня финансирования физкультурно-спортивных организаций и учреждений дополнительного образования, осуществляющих спортивную подготовку в соответствии с требованиями федеральных стандартов спортивной подготовки, за счет средств местного бюджета</t>
  </si>
  <si>
    <t>032R311090</t>
  </si>
  <si>
    <t>032R3S1090</t>
  </si>
  <si>
    <t xml:space="preserve">                                                Приложение 15</t>
  </si>
  <si>
    <t xml:space="preserve">                                                Приложение 7</t>
  </si>
  <si>
    <t>Электромонтажные работы (приобретение и установка светильников)</t>
  </si>
  <si>
    <t>Ремонт полов в начальных классах (выполнение работ по демонтажу и замене линолиума)</t>
  </si>
  <si>
    <t>МБДОУ детский сад №1 д.Старое Мелково</t>
  </si>
  <si>
    <t>Приобретение электромясорубки и детских полотенец</t>
  </si>
  <si>
    <t>Приобретение материалов и выполнение работ по замене полового покрытия в классе: линолеум, клей контактный для линолеума и ковролина, грунтовка под контактный клей</t>
  </si>
  <si>
    <t>Реконструкция системы теплоснабжения в с.Дмитрова Гора Конаковского района Тверской области</t>
  </si>
  <si>
    <t>1010220120</t>
  </si>
  <si>
    <t>Газификация населенных пунктов Конаковского района</t>
  </si>
  <si>
    <t>1010120030</t>
  </si>
  <si>
    <t>Подрограмма 4 "Обеспечение правопорядка информационной безопасности, повышение безопасности населения от угроз терроризма и экстремизма в Конаковском муниципальном районе Тверской области"</t>
  </si>
  <si>
    <t>Задача 1 "Обеспечение информационной безопасности в Администрации Конаковского района Тверской области"</t>
  </si>
  <si>
    <t>Проведение спецпроверки объекта информатизации Администрации Конаковского района Тверской области</t>
  </si>
  <si>
    <t>0740000000</t>
  </si>
  <si>
    <t>0740100000</t>
  </si>
  <si>
    <t>0740120010</t>
  </si>
  <si>
    <t>Устройство и ремонт ограждений в муниципальных учреждениях дополнительного образования</t>
  </si>
  <si>
    <t>0730120100</t>
  </si>
  <si>
    <t>Ремонт помещения канцелярии                        Приобретение светодиодных ламп</t>
  </si>
  <si>
    <t xml:space="preserve">                     Конаковского района от 23.09.2021 №277</t>
  </si>
</sst>
</file>

<file path=xl/styles.xml><?xml version="1.0" encoding="utf-8"?>
<styleSheet xmlns="http://schemas.openxmlformats.org/spreadsheetml/2006/main">
  <numFmts count="6">
    <numFmt numFmtId="164" formatCode="_-* #,##0.00&quot;р.&quot;_-;\-* #,##0.00&quot;р.&quot;_-;_-* \-??&quot;р.&quot;_-;_-@_-"/>
    <numFmt numFmtId="165" formatCode="_-* #,##0_р_._-;\-* #,##0_р_._-;_-* \-_р_._-;_-@_-"/>
    <numFmt numFmtId="166" formatCode="0.0"/>
    <numFmt numFmtId="167" formatCode="0.000"/>
    <numFmt numFmtId="168" formatCode="#,##0.000"/>
    <numFmt numFmtId="169" formatCode="#,##0.000\ _₽"/>
  </numFmts>
  <fonts count="37"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1"/>
    </font>
    <font>
      <sz val="9"/>
      <name val="Arial Cyr"/>
      <charset val="204"/>
    </font>
    <font>
      <sz val="13"/>
      <name val="Times New Roman"/>
      <family val="1"/>
      <charset val="204"/>
    </font>
    <font>
      <i/>
      <sz val="9"/>
      <name val="Arial"/>
      <family val="2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i/>
      <sz val="9"/>
      <name val="Times New Roman"/>
      <family val="1"/>
      <charset val="204"/>
    </font>
    <font>
      <sz val="9"/>
      <color rgb="FFFF0000"/>
      <name val="Arial"/>
      <family val="2"/>
      <charset val="204"/>
    </font>
    <font>
      <u/>
      <sz val="10"/>
      <color theme="1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59">
    <xf numFmtId="0" fontId="0" fillId="0" borderId="0">
      <alignment vertical="top"/>
    </xf>
    <xf numFmtId="164" fontId="11" fillId="0" borderId="0" applyFill="0" applyBorder="0" applyProtection="0">
      <alignment vertical="top"/>
    </xf>
    <xf numFmtId="164" fontId="11" fillId="0" borderId="0" applyFill="0" applyBorder="0" applyProtection="0">
      <alignment vertical="top"/>
    </xf>
    <xf numFmtId="0" fontId="1" fillId="0" borderId="0">
      <alignment vertical="top" wrapText="1"/>
    </xf>
    <xf numFmtId="0" fontId="12" fillId="0" borderId="0"/>
    <xf numFmtId="165" fontId="11" fillId="0" borderId="0" applyFill="0" applyBorder="0" applyProtection="0">
      <alignment vertical="top"/>
    </xf>
    <xf numFmtId="0" fontId="21" fillId="0" borderId="0" applyNumberFormat="0" applyFill="0" applyBorder="0" applyAlignment="0" applyProtection="0">
      <alignment vertical="top"/>
      <protection locked="0"/>
    </xf>
    <xf numFmtId="0" fontId="27" fillId="0" borderId="0">
      <alignment vertical="center" wrapText="1"/>
    </xf>
    <xf numFmtId="0" fontId="27" fillId="0" borderId="0">
      <alignment horizontal="right" vertical="center" wrapText="1"/>
    </xf>
    <xf numFmtId="0" fontId="27" fillId="0" borderId="0">
      <alignment vertical="center"/>
    </xf>
    <xf numFmtId="0" fontId="27" fillId="0" borderId="0"/>
    <xf numFmtId="0" fontId="28" fillId="0" borderId="0">
      <alignment horizontal="center"/>
    </xf>
    <xf numFmtId="0" fontId="28" fillId="0" borderId="0">
      <alignment wrapText="1"/>
    </xf>
    <xf numFmtId="0" fontId="28" fillId="0" borderId="0"/>
    <xf numFmtId="0" fontId="28" fillId="0" borderId="0">
      <alignment horizontal="center" vertical="center" wrapText="1"/>
    </xf>
    <xf numFmtId="0" fontId="28" fillId="0" borderId="11">
      <alignment horizontal="center"/>
    </xf>
    <xf numFmtId="0" fontId="28" fillId="0" borderId="0">
      <alignment horizontal="center" vertical="top"/>
    </xf>
    <xf numFmtId="0" fontId="28" fillId="0" borderId="12">
      <alignment horizontal="center" vertical="top"/>
    </xf>
    <xf numFmtId="0" fontId="28" fillId="0" borderId="11">
      <alignment horizontal="center" shrinkToFit="1"/>
    </xf>
    <xf numFmtId="0" fontId="29" fillId="0" borderId="0">
      <alignment horizontal="center" vertical="center" wrapText="1"/>
    </xf>
    <xf numFmtId="0" fontId="30" fillId="0" borderId="0"/>
    <xf numFmtId="0" fontId="30" fillId="0" borderId="13">
      <alignment horizontal="center" vertical="center"/>
    </xf>
    <xf numFmtId="0" fontId="27" fillId="0" borderId="0">
      <alignment horizontal="center" vertical="center" wrapText="1"/>
    </xf>
    <xf numFmtId="0" fontId="30" fillId="0" borderId="14">
      <alignment horizontal="right"/>
    </xf>
    <xf numFmtId="0" fontId="30" fillId="0" borderId="15">
      <alignment horizontal="center"/>
    </xf>
    <xf numFmtId="49" fontId="30" fillId="0" borderId="16">
      <alignment horizontal="center"/>
    </xf>
    <xf numFmtId="0" fontId="27" fillId="0" borderId="0">
      <alignment horizontal="left" vertical="center" wrapText="1"/>
    </xf>
    <xf numFmtId="0" fontId="30" fillId="0" borderId="16">
      <alignment horizontal="center" wrapText="1"/>
    </xf>
    <xf numFmtId="0" fontId="27" fillId="0" borderId="11">
      <alignment horizontal="left" vertical="center" wrapText="1"/>
    </xf>
    <xf numFmtId="0" fontId="30" fillId="0" borderId="16">
      <alignment horizontal="center"/>
    </xf>
    <xf numFmtId="0" fontId="30" fillId="0" borderId="17">
      <alignment horizontal="center"/>
    </xf>
    <xf numFmtId="0" fontId="31" fillId="0" borderId="0">
      <alignment vertical="center" wrapText="1"/>
    </xf>
    <xf numFmtId="0" fontId="32" fillId="0" borderId="0">
      <alignment vertical="center"/>
    </xf>
    <xf numFmtId="0" fontId="32" fillId="0" borderId="0"/>
    <xf numFmtId="0" fontId="33" fillId="0" borderId="0">
      <alignment horizontal="center" vertical="center" wrapText="1"/>
    </xf>
    <xf numFmtId="0" fontId="30" fillId="0" borderId="0">
      <alignment vertical="center"/>
    </xf>
    <xf numFmtId="0" fontId="28" fillId="0" borderId="0">
      <alignment horizontal="right" vertical="center"/>
    </xf>
    <xf numFmtId="0" fontId="27" fillId="0" borderId="18">
      <alignment horizontal="center" vertical="center" wrapText="1"/>
    </xf>
    <xf numFmtId="0" fontId="27" fillId="0" borderId="18">
      <alignment horizontal="center" vertical="center" wrapText="1"/>
    </xf>
    <xf numFmtId="0" fontId="27" fillId="0" borderId="18">
      <alignment horizontal="center" vertical="center" wrapText="1"/>
    </xf>
    <xf numFmtId="0" fontId="27" fillId="0" borderId="19">
      <alignment horizontal="center" vertical="center" shrinkToFit="1"/>
    </xf>
    <xf numFmtId="0" fontId="27" fillId="0" borderId="19">
      <alignment horizontal="center" vertical="center" shrinkToFit="1"/>
    </xf>
    <xf numFmtId="0" fontId="27" fillId="0" borderId="20">
      <alignment horizontal="center" vertical="center" wrapText="1"/>
    </xf>
    <xf numFmtId="0" fontId="27" fillId="0" borderId="18">
      <alignment horizontal="center" vertical="center" wrapText="1"/>
    </xf>
    <xf numFmtId="0" fontId="32" fillId="0" borderId="13">
      <alignment horizontal="center"/>
    </xf>
    <xf numFmtId="0" fontId="27" fillId="0" borderId="21">
      <alignment horizontal="left" vertical="center" wrapText="1"/>
    </xf>
    <xf numFmtId="49" fontId="27" fillId="0" borderId="22">
      <alignment horizontal="center" vertical="center" shrinkToFit="1"/>
    </xf>
    <xf numFmtId="49" fontId="27" fillId="0" borderId="18">
      <alignment horizontal="center" vertical="center"/>
    </xf>
    <xf numFmtId="49" fontId="34" fillId="0" borderId="18">
      <alignment horizontal="center" vertical="center" shrinkToFit="1"/>
    </xf>
    <xf numFmtId="4" fontId="27" fillId="0" borderId="18">
      <alignment horizontal="right" vertical="center"/>
    </xf>
    <xf numFmtId="0" fontId="34" fillId="0" borderId="23">
      <alignment horizontal="left" vertical="center" wrapText="1" indent="1"/>
    </xf>
    <xf numFmtId="49" fontId="34" fillId="0" borderId="22">
      <alignment horizontal="center" vertical="center" shrinkToFit="1"/>
    </xf>
    <xf numFmtId="4" fontId="34" fillId="0" borderId="18">
      <alignment horizontal="right" vertical="center"/>
    </xf>
    <xf numFmtId="0" fontId="27" fillId="0" borderId="0">
      <alignment horizontal="center" vertical="center"/>
    </xf>
    <xf numFmtId="0" fontId="32" fillId="0" borderId="24"/>
    <xf numFmtId="0" fontId="28" fillId="0" borderId="0">
      <alignment vertical="center"/>
    </xf>
    <xf numFmtId="0" fontId="28" fillId="0" borderId="0">
      <alignment horizontal="left" vertical="center"/>
    </xf>
    <xf numFmtId="0" fontId="28" fillId="0" borderId="0">
      <alignment horizontal="left" vertical="center" wrapText="1"/>
    </xf>
    <xf numFmtId="14" fontId="30" fillId="0" borderId="0">
      <alignment vertical="center" wrapText="1"/>
    </xf>
  </cellStyleXfs>
  <cellXfs count="314">
    <xf numFmtId="0" fontId="0" fillId="0" borderId="0" xfId="0">
      <alignment vertical="top"/>
    </xf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9" fillId="0" borderId="0" xfId="0" applyNumberFormat="1" applyFont="1" applyFill="1" applyBorder="1" applyAlignment="1" applyProtection="1">
      <alignment vertical="top"/>
    </xf>
    <xf numFmtId="0" fontId="0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0" fillId="0" borderId="0" xfId="0" applyNumberFormat="1" applyFont="1" applyFill="1" applyBorder="1" applyAlignment="1" applyProtection="1">
      <alignment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0" fillId="0" borderId="1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horizontal="right" vertical="top"/>
    </xf>
    <xf numFmtId="49" fontId="9" fillId="0" borderId="0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0" fontId="6" fillId="0" borderId="1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49" fontId="7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49" fontId="2" fillId="0" borderId="2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NumberFormat="1" applyFont="1" applyFill="1" applyBorder="1" applyAlignment="1" applyProtection="1">
      <alignment horizontal="center" vertical="top"/>
    </xf>
    <xf numFmtId="0" fontId="2" fillId="0" borderId="1" xfId="2" applyNumberFormat="1" applyFont="1" applyFill="1" applyBorder="1" applyAlignment="1" applyProtection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6" fillId="0" borderId="3" xfId="0" applyNumberFormat="1" applyFont="1" applyFill="1" applyBorder="1" applyAlignment="1" applyProtection="1">
      <alignment vertical="top"/>
    </xf>
    <xf numFmtId="0" fontId="0" fillId="0" borderId="1" xfId="0" applyNumberForma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center" vertical="top"/>
    </xf>
    <xf numFmtId="49" fontId="7" fillId="0" borderId="4" xfId="0" applyNumberFormat="1" applyFont="1" applyFill="1" applyBorder="1" applyAlignment="1" applyProtection="1">
      <alignment vertical="top"/>
    </xf>
    <xf numFmtId="49" fontId="7" fillId="0" borderId="3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horizontal="center" vertical="top" wrapText="1"/>
    </xf>
    <xf numFmtId="0" fontId="2" fillId="0" borderId="5" xfId="0" applyNumberFormat="1" applyFont="1" applyFill="1" applyBorder="1" applyAlignment="1" applyProtection="1">
      <alignment horizontal="center" vertical="top"/>
    </xf>
    <xf numFmtId="0" fontId="14" fillId="0" borderId="1" xfId="4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3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vertical="top" wrapText="1"/>
    </xf>
    <xf numFmtId="0" fontId="7" fillId="0" borderId="3" xfId="0" applyNumberFormat="1" applyFont="1" applyFill="1" applyBorder="1" applyAlignment="1" applyProtection="1">
      <alignment vertical="top"/>
    </xf>
    <xf numFmtId="0" fontId="2" fillId="0" borderId="2" xfId="0" applyNumberFormat="1" applyFont="1" applyFill="1" applyBorder="1" applyAlignment="1" applyProtection="1">
      <alignment horizontal="left" vertical="top" wrapText="1"/>
    </xf>
    <xf numFmtId="49" fontId="7" fillId="0" borderId="6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0" fontId="15" fillId="0" borderId="1" xfId="0" applyFont="1" applyBorder="1">
      <alignment vertical="top"/>
    </xf>
    <xf numFmtId="0" fontId="5" fillId="0" borderId="1" xfId="0" applyNumberFormat="1" applyFont="1" applyFill="1" applyBorder="1" applyAlignment="1" applyProtection="1">
      <alignment vertical="top" wrapText="1"/>
    </xf>
    <xf numFmtId="0" fontId="0" fillId="0" borderId="1" xfId="0" applyNumberFormat="1" applyFont="1" applyFill="1" applyBorder="1" applyAlignment="1" applyProtection="1">
      <alignment vertical="top" wrapText="1"/>
    </xf>
    <xf numFmtId="0" fontId="8" fillId="0" borderId="1" xfId="0" applyNumberFormat="1" applyFont="1" applyFill="1" applyBorder="1" applyAlignment="1" applyProtection="1">
      <alignment vertical="top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14" fontId="0" fillId="0" borderId="1" xfId="0" applyNumberForma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 applyProtection="1">
      <alignment horizontal="right" vertical="top"/>
    </xf>
    <xf numFmtId="0" fontId="13" fillId="0" borderId="1" xfId="0" applyFont="1" applyFill="1" applyBorder="1" applyAlignment="1">
      <alignment vertical="top" wrapText="1"/>
    </xf>
    <xf numFmtId="0" fontId="7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49" fontId="17" fillId="0" borderId="1" xfId="5" applyNumberFormat="1" applyFont="1" applyFill="1" applyBorder="1" applyAlignment="1" applyProtection="1">
      <alignment horizontal="center" vertical="top" wrapText="1"/>
    </xf>
    <xf numFmtId="0" fontId="17" fillId="0" borderId="1" xfId="5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>
      <alignment horizontal="right" vertical="top" wrapText="1"/>
    </xf>
    <xf numFmtId="0" fontId="7" fillId="0" borderId="1" xfId="0" applyNumberFormat="1" applyFont="1" applyFill="1" applyBorder="1" applyAlignment="1" applyProtection="1">
      <alignment horizontal="right" vertical="top" wrapText="1"/>
    </xf>
    <xf numFmtId="0" fontId="2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 applyProtection="1">
      <alignment horizontal="center" vertical="top"/>
    </xf>
    <xf numFmtId="49" fontId="7" fillId="0" borderId="2" xfId="0" applyNumberFormat="1" applyFont="1" applyFill="1" applyBorder="1" applyAlignment="1" applyProtection="1">
      <alignment horizontal="center" vertical="top"/>
    </xf>
    <xf numFmtId="0" fontId="7" fillId="0" borderId="1" xfId="1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vertical="top"/>
    </xf>
    <xf numFmtId="0" fontId="2" fillId="0" borderId="0" xfId="0" applyFont="1" applyFill="1">
      <alignment vertical="top"/>
    </xf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Alignment="1">
      <alignment vertical="top" wrapText="1"/>
    </xf>
    <xf numFmtId="0" fontId="2" fillId="0" borderId="7" xfId="0" applyNumberFormat="1" applyFont="1" applyFill="1" applyBorder="1" applyAlignment="1" applyProtection="1">
      <alignment horizontal="right" vertical="top"/>
    </xf>
    <xf numFmtId="0" fontId="7" fillId="0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2" fillId="2" borderId="1" xfId="3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top"/>
    </xf>
    <xf numFmtId="49" fontId="2" fillId="0" borderId="2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NumberFormat="1" applyFont="1" applyFill="1" applyBorder="1">
      <alignment vertical="top"/>
    </xf>
    <xf numFmtId="49" fontId="18" fillId="0" borderId="1" xfId="0" applyNumberFormat="1" applyFont="1" applyFill="1" applyBorder="1" applyAlignment="1" applyProtection="1">
      <alignment horizontal="center" vertical="top"/>
    </xf>
    <xf numFmtId="0" fontId="18" fillId="0" borderId="1" xfId="0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>
      <alignment vertical="top"/>
    </xf>
    <xf numFmtId="49" fontId="18" fillId="0" borderId="1" xfId="0" applyNumberFormat="1" applyFont="1" applyFill="1" applyBorder="1" applyAlignment="1">
      <alignment horizontal="center" vertical="top" wrapText="1"/>
    </xf>
    <xf numFmtId="0" fontId="2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6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horizontal="right" vertical="top"/>
    </xf>
    <xf numFmtId="0" fontId="7" fillId="0" borderId="1" xfId="0" applyFont="1" applyFill="1" applyBorder="1">
      <alignment vertical="top"/>
    </xf>
    <xf numFmtId="49" fontId="13" fillId="3" borderId="1" xfId="0" applyNumberFormat="1" applyFont="1" applyFill="1" applyBorder="1" applyAlignment="1">
      <alignment horizontal="center" vertical="top" wrapText="1"/>
    </xf>
    <xf numFmtId="0" fontId="7" fillId="0" borderId="8" xfId="0" applyNumberFormat="1" applyFont="1" applyFill="1" applyBorder="1" applyAlignment="1" applyProtection="1">
      <alignment vertical="top"/>
    </xf>
    <xf numFmtId="49" fontId="2" fillId="0" borderId="2" xfId="0" applyNumberFormat="1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top"/>
    </xf>
    <xf numFmtId="49" fontId="18" fillId="3" borderId="1" xfId="0" applyNumberFormat="1" applyFont="1" applyFill="1" applyBorder="1" applyAlignment="1" applyProtection="1">
      <alignment horizontal="center" vertical="top"/>
    </xf>
    <xf numFmtId="49" fontId="16" fillId="0" borderId="1" xfId="0" applyNumberFormat="1" applyFont="1" applyFill="1" applyBorder="1" applyAlignment="1" applyProtection="1">
      <alignment horizontal="center" vertical="top"/>
    </xf>
    <xf numFmtId="0" fontId="18" fillId="0" borderId="1" xfId="1" applyNumberFormat="1" applyFont="1" applyFill="1" applyBorder="1" applyAlignment="1" applyProtection="1">
      <alignment horizontal="center" vertical="top" wrapText="1"/>
    </xf>
    <xf numFmtId="49" fontId="19" fillId="0" borderId="1" xfId="5" applyNumberFormat="1" applyFont="1" applyFill="1" applyBorder="1" applyAlignment="1" applyProtection="1">
      <alignment horizontal="center" vertical="top" wrapText="1"/>
    </xf>
    <xf numFmtId="0" fontId="19" fillId="0" borderId="1" xfId="5" applyNumberFormat="1" applyFont="1" applyFill="1" applyBorder="1" applyAlignment="1" applyProtection="1">
      <alignment horizontal="center" vertical="top" wrapText="1"/>
    </xf>
    <xf numFmtId="0" fontId="18" fillId="0" borderId="1" xfId="0" applyNumberFormat="1" applyFont="1" applyFill="1" applyBorder="1" applyAlignment="1" applyProtection="1">
      <alignment horizontal="center" vertical="top" wrapText="1"/>
    </xf>
    <xf numFmtId="49" fontId="18" fillId="0" borderId="1" xfId="0" applyNumberFormat="1" applyFont="1" applyFill="1" applyBorder="1" applyAlignment="1" applyProtection="1">
      <alignment horizontal="center" vertical="top" wrapText="1"/>
    </xf>
    <xf numFmtId="166" fontId="0" fillId="0" borderId="0" xfId="0" applyNumberFormat="1">
      <alignment vertical="top"/>
    </xf>
    <xf numFmtId="167" fontId="2" fillId="0" borderId="0" xfId="0" applyNumberFormat="1" applyFont="1" applyFill="1" applyBorder="1" applyAlignment="1" applyProtection="1">
      <alignment vertical="top"/>
    </xf>
    <xf numFmtId="167" fontId="0" fillId="0" borderId="0" xfId="0" applyNumberFormat="1" applyFont="1" applyFill="1" applyBorder="1" applyAlignment="1" applyProtection="1">
      <alignment vertical="top"/>
    </xf>
    <xf numFmtId="0" fontId="13" fillId="0" borderId="1" xfId="0" applyNumberFormat="1" applyFont="1" applyFill="1" applyBorder="1" applyAlignment="1" applyProtection="1">
      <alignment horizontal="center" vertical="top"/>
    </xf>
    <xf numFmtId="0" fontId="10" fillId="3" borderId="0" xfId="0" applyFont="1" applyFill="1" applyBorder="1" applyAlignment="1">
      <alignment horizontal="center"/>
    </xf>
    <xf numFmtId="49" fontId="5" fillId="0" borderId="1" xfId="0" applyNumberFormat="1" applyFont="1" applyFill="1" applyBorder="1" applyAlignment="1" applyProtection="1">
      <alignment horizontal="center" vertical="top"/>
    </xf>
    <xf numFmtId="0" fontId="0" fillId="0" borderId="0" xfId="0" applyBorder="1">
      <alignment vertical="top"/>
    </xf>
    <xf numFmtId="0" fontId="22" fillId="0" borderId="0" xfId="0" applyFont="1" applyAlignment="1">
      <alignment horizontal="center" vertical="top"/>
    </xf>
    <xf numFmtId="0" fontId="24" fillId="0" borderId="0" xfId="0" applyFont="1" applyAlignment="1">
      <alignment horizontal="center" vertical="top"/>
    </xf>
    <xf numFmtId="0" fontId="25" fillId="0" borderId="1" xfId="0" applyFont="1" applyBorder="1" applyAlignment="1">
      <alignment vertical="top" wrapText="1"/>
    </xf>
    <xf numFmtId="0" fontId="26" fillId="0" borderId="0" xfId="0" applyFont="1">
      <alignment vertical="top"/>
    </xf>
    <xf numFmtId="169" fontId="2" fillId="0" borderId="1" xfId="0" applyNumberFormat="1" applyFont="1" applyFill="1" applyBorder="1" applyAlignment="1" applyProtection="1">
      <alignment horizontal="center" vertical="top"/>
    </xf>
    <xf numFmtId="49" fontId="2" fillId="3" borderId="1" xfId="0" applyNumberFormat="1" applyFont="1" applyFill="1" applyBorder="1" applyAlignment="1" applyProtection="1">
      <alignment horizontal="center" vertical="top"/>
    </xf>
    <xf numFmtId="167" fontId="0" fillId="0" borderId="1" xfId="0" applyNumberFormat="1" applyFont="1" applyFill="1" applyBorder="1" applyAlignment="1" applyProtection="1">
      <alignment horizontal="right" vertical="top"/>
    </xf>
    <xf numFmtId="167" fontId="0" fillId="0" borderId="1" xfId="0" applyNumberFormat="1" applyFont="1" applyFill="1" applyBorder="1" applyAlignment="1" applyProtection="1">
      <alignment vertical="top" wrapText="1"/>
    </xf>
    <xf numFmtId="167" fontId="5" fillId="0" borderId="1" xfId="0" applyNumberFormat="1" applyFont="1" applyFill="1" applyBorder="1" applyAlignment="1" applyProtection="1">
      <alignment vertical="top" wrapText="1"/>
    </xf>
    <xf numFmtId="169" fontId="2" fillId="0" borderId="1" xfId="0" applyNumberFormat="1" applyFont="1" applyFill="1" applyBorder="1" applyAlignment="1" applyProtection="1">
      <alignment horizontal="center" vertical="top" wrapText="1"/>
    </xf>
    <xf numFmtId="168" fontId="7" fillId="0" borderId="1" xfId="0" applyNumberFormat="1" applyFont="1" applyFill="1" applyBorder="1" applyAlignment="1" applyProtection="1">
      <alignment horizontal="right" vertical="top"/>
    </xf>
    <xf numFmtId="168" fontId="2" fillId="0" borderId="1" xfId="0" applyNumberFormat="1" applyFont="1" applyFill="1" applyBorder="1" applyAlignment="1" applyProtection="1">
      <alignment horizontal="right" vertical="center"/>
    </xf>
    <xf numFmtId="168" fontId="2" fillId="0" borderId="1" xfId="0" applyNumberFormat="1" applyFont="1" applyFill="1" applyBorder="1" applyAlignment="1" applyProtection="1">
      <alignment horizontal="right" vertical="center" wrapText="1"/>
    </xf>
    <xf numFmtId="168" fontId="2" fillId="0" borderId="1" xfId="0" applyNumberFormat="1" applyFont="1" applyFill="1" applyBorder="1" applyAlignment="1" applyProtection="1">
      <alignment vertical="center"/>
    </xf>
    <xf numFmtId="168" fontId="7" fillId="0" borderId="1" xfId="0" applyNumberFormat="1" applyFont="1" applyFill="1" applyBorder="1" applyAlignment="1" applyProtection="1">
      <alignment horizontal="right" vertical="center"/>
    </xf>
    <xf numFmtId="168" fontId="7" fillId="0" borderId="1" xfId="0" applyNumberFormat="1" applyFont="1" applyFill="1" applyBorder="1" applyAlignment="1" applyProtection="1">
      <alignment vertical="center"/>
    </xf>
    <xf numFmtId="168" fontId="2" fillId="0" borderId="1" xfId="0" applyNumberFormat="1" applyFont="1" applyFill="1" applyBorder="1" applyAlignment="1" applyProtection="1">
      <alignment horizontal="right" vertical="top"/>
    </xf>
    <xf numFmtId="168" fontId="7" fillId="0" borderId="8" xfId="0" applyNumberFormat="1" applyFont="1" applyFill="1" applyBorder="1" applyAlignment="1" applyProtection="1">
      <alignment vertical="top"/>
    </xf>
    <xf numFmtId="169" fontId="7" fillId="0" borderId="1" xfId="0" applyNumberFormat="1" applyFont="1" applyFill="1" applyBorder="1" applyAlignment="1" applyProtection="1">
      <alignment horizontal="center" vertical="top"/>
    </xf>
    <xf numFmtId="169" fontId="18" fillId="0" borderId="1" xfId="0" applyNumberFormat="1" applyFont="1" applyFill="1" applyBorder="1" applyAlignment="1" applyProtection="1">
      <alignment horizontal="center" vertical="top"/>
    </xf>
    <xf numFmtId="169" fontId="2" fillId="0" borderId="7" xfId="0" applyNumberFormat="1" applyFont="1" applyFill="1" applyBorder="1" applyAlignment="1" applyProtection="1">
      <alignment horizontal="center" vertical="top"/>
    </xf>
    <xf numFmtId="169" fontId="18" fillId="0" borderId="1" xfId="0" applyNumberFormat="1" applyFont="1" applyFill="1" applyBorder="1" applyAlignment="1" applyProtection="1">
      <alignment horizontal="center" vertical="top" wrapText="1"/>
    </xf>
    <xf numFmtId="169" fontId="2" fillId="0" borderId="2" xfId="0" applyNumberFormat="1" applyFont="1" applyFill="1" applyBorder="1" applyAlignment="1" applyProtection="1">
      <alignment horizontal="center" vertical="top"/>
    </xf>
    <xf numFmtId="169" fontId="2" fillId="0" borderId="1" xfId="0" applyNumberFormat="1" applyFont="1" applyFill="1" applyBorder="1" applyAlignment="1">
      <alignment horizontal="center" vertical="top"/>
    </xf>
    <xf numFmtId="169" fontId="2" fillId="0" borderId="1" xfId="0" applyNumberFormat="1" applyFont="1" applyFill="1" applyBorder="1" applyAlignment="1">
      <alignment horizontal="center" vertical="top" wrapText="1"/>
    </xf>
    <xf numFmtId="167" fontId="2" fillId="0" borderId="1" xfId="0" applyNumberFormat="1" applyFont="1" applyFill="1" applyBorder="1" applyAlignment="1" applyProtection="1">
      <alignment horizontal="center" vertical="top"/>
    </xf>
    <xf numFmtId="169" fontId="2" fillId="3" borderId="1" xfId="0" applyNumberFormat="1" applyFont="1" applyFill="1" applyBorder="1" applyAlignment="1" applyProtection="1">
      <alignment horizontal="center" vertical="top"/>
    </xf>
    <xf numFmtId="169" fontId="13" fillId="0" borderId="1" xfId="0" applyNumberFormat="1" applyFont="1" applyFill="1" applyBorder="1" applyAlignment="1" applyProtection="1">
      <alignment horizontal="center" vertical="top"/>
    </xf>
    <xf numFmtId="168" fontId="0" fillId="0" borderId="0" xfId="0" applyNumberFormat="1">
      <alignment vertical="top"/>
    </xf>
    <xf numFmtId="169" fontId="7" fillId="0" borderId="5" xfId="0" applyNumberFormat="1" applyFont="1" applyFill="1" applyBorder="1" applyAlignment="1" applyProtection="1">
      <alignment horizontal="center" vertical="top"/>
    </xf>
    <xf numFmtId="169" fontId="18" fillId="3" borderId="1" xfId="0" applyNumberFormat="1" applyFont="1" applyFill="1" applyBorder="1" applyAlignment="1" applyProtection="1">
      <alignment horizontal="center" vertical="top"/>
    </xf>
    <xf numFmtId="169" fontId="7" fillId="0" borderId="1" xfId="0" applyNumberFormat="1" applyFont="1" applyFill="1" applyBorder="1" applyAlignment="1">
      <alignment horizontal="center" vertical="top" wrapText="1"/>
    </xf>
    <xf numFmtId="169" fontId="7" fillId="0" borderId="3" xfId="0" applyNumberFormat="1" applyFont="1" applyFill="1" applyBorder="1" applyAlignment="1" applyProtection="1">
      <alignment horizontal="center" vertical="top"/>
    </xf>
    <xf numFmtId="166" fontId="0" fillId="0" borderId="0" xfId="0" applyNumberFormat="1" applyBorder="1">
      <alignment vertical="top"/>
    </xf>
    <xf numFmtId="168" fontId="7" fillId="0" borderId="0" xfId="0" applyNumberFormat="1" applyFont="1" applyFill="1" applyBorder="1" applyAlignment="1" applyProtection="1">
      <alignment vertical="top"/>
    </xf>
    <xf numFmtId="168" fontId="7" fillId="0" borderId="1" xfId="0" applyNumberFormat="1" applyFont="1" applyFill="1" applyBorder="1" applyAlignment="1" applyProtection="1">
      <alignment vertical="top"/>
    </xf>
    <xf numFmtId="0" fontId="25" fillId="0" borderId="31" xfId="0" applyFont="1" applyBorder="1" applyAlignment="1">
      <alignment vertical="top" wrapText="1"/>
    </xf>
    <xf numFmtId="0" fontId="0" fillId="0" borderId="31" xfId="0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center" vertical="top" wrapText="1"/>
    </xf>
    <xf numFmtId="0" fontId="25" fillId="0" borderId="27" xfId="0" applyFont="1" applyBorder="1" applyAlignment="1">
      <alignment horizontal="center" vertical="top" wrapText="1"/>
    </xf>
    <xf numFmtId="0" fontId="25" fillId="0" borderId="33" xfId="0" applyFont="1" applyBorder="1" applyAlignment="1">
      <alignment horizontal="center" vertical="top" wrapText="1"/>
    </xf>
    <xf numFmtId="0" fontId="25" fillId="0" borderId="0" xfId="0" applyFont="1" applyBorder="1" applyAlignment="1">
      <alignment vertical="top" wrapText="1"/>
    </xf>
    <xf numFmtId="0" fontId="36" fillId="0" borderId="1" xfId="0" applyFont="1" applyBorder="1">
      <alignment vertical="top"/>
    </xf>
    <xf numFmtId="167" fontId="25" fillId="0" borderId="1" xfId="0" applyNumberFormat="1" applyFont="1" applyBorder="1" applyAlignment="1">
      <alignment horizontal="center" vertical="top" wrapText="1"/>
    </xf>
    <xf numFmtId="167" fontId="36" fillId="0" borderId="1" xfId="0" applyNumberFormat="1" applyFont="1" applyBorder="1">
      <alignment vertical="top"/>
    </xf>
    <xf numFmtId="0" fontId="25" fillId="0" borderId="2" xfId="0" applyFont="1" applyBorder="1" applyAlignment="1">
      <alignment horizontal="center" vertical="top"/>
    </xf>
    <xf numFmtId="0" fontId="25" fillId="0" borderId="27" xfId="0" applyFont="1" applyBorder="1" applyAlignment="1">
      <alignment horizontal="center" vertical="top"/>
    </xf>
    <xf numFmtId="0" fontId="25" fillId="0" borderId="6" xfId="0" applyFont="1" applyBorder="1" applyAlignment="1">
      <alignment horizontal="center" vertical="top"/>
    </xf>
    <xf numFmtId="0" fontId="25" fillId="0" borderId="28" xfId="0" applyFont="1" applyBorder="1" applyAlignment="1">
      <alignment vertical="top" wrapText="1"/>
    </xf>
    <xf numFmtId="0" fontId="25" fillId="0" borderId="29" xfId="0" applyFont="1" applyBorder="1" applyAlignment="1">
      <alignment vertical="top" wrapText="1"/>
    </xf>
    <xf numFmtId="0" fontId="25" fillId="0" borderId="26" xfId="0" applyFont="1" applyBorder="1" applyAlignment="1">
      <alignment vertical="top" wrapText="1"/>
    </xf>
    <xf numFmtId="0" fontId="0" fillId="0" borderId="39" xfId="0" applyBorder="1" applyAlignment="1">
      <alignment vertical="top" wrapText="1"/>
    </xf>
    <xf numFmtId="0" fontId="25" fillId="0" borderId="24" xfId="0" applyFont="1" applyBorder="1" applyAlignment="1">
      <alignment horizontal="center" wrapText="1"/>
    </xf>
    <xf numFmtId="0" fontId="25" fillId="0" borderId="0" xfId="0" applyFont="1" applyBorder="1" applyAlignment="1">
      <alignment horizontal="center" wrapText="1"/>
    </xf>
    <xf numFmtId="0" fontId="25" fillId="0" borderId="5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center" vertical="top" wrapText="1"/>
    </xf>
    <xf numFmtId="0" fontId="23" fillId="0" borderId="32" xfId="0" applyFont="1" applyBorder="1" applyAlignment="1">
      <alignment horizontal="center" wrapText="1"/>
    </xf>
    <xf numFmtId="0" fontId="23" fillId="0" borderId="36" xfId="0" applyFont="1" applyBorder="1" applyAlignment="1">
      <alignment horizontal="center" wrapText="1"/>
    </xf>
    <xf numFmtId="0" fontId="23" fillId="0" borderId="35" xfId="0" applyFont="1" applyBorder="1" applyAlignment="1">
      <alignment horizontal="center" wrapText="1"/>
    </xf>
    <xf numFmtId="0" fontId="0" fillId="0" borderId="33" xfId="0" applyBorder="1" applyAlignment="1">
      <alignment vertical="top"/>
    </xf>
    <xf numFmtId="0" fontId="0" fillId="0" borderId="33" xfId="0" applyBorder="1" applyAlignment="1">
      <alignment vertical="top" wrapText="1"/>
    </xf>
    <xf numFmtId="0" fontId="25" fillId="0" borderId="6" xfId="0" applyFont="1" applyBorder="1" applyAlignment="1">
      <alignment horizontal="center" vertical="top" wrapText="1"/>
    </xf>
    <xf numFmtId="167" fontId="7" fillId="0" borderId="3" xfId="0" applyNumberFormat="1" applyFont="1" applyFill="1" applyBorder="1" applyAlignment="1" applyProtection="1">
      <alignment horizontal="center" vertical="top"/>
    </xf>
    <xf numFmtId="0" fontId="25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5" xfId="0" applyFont="1" applyBorder="1" applyAlignment="1">
      <alignment horizontal="center" vertical="top" wrapText="1"/>
    </xf>
    <xf numFmtId="0" fontId="2" fillId="0" borderId="1" xfId="3" applyNumberFormat="1" applyFont="1" applyFill="1" applyBorder="1" applyAlignment="1">
      <alignment horizontal="center" vertical="top" wrapText="1"/>
    </xf>
    <xf numFmtId="0" fontId="2" fillId="0" borderId="6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/>
    </xf>
    <xf numFmtId="0" fontId="0" fillId="0" borderId="0" xfId="0" applyNumberForma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2" borderId="1" xfId="0" applyNumberFormat="1" applyFont="1" applyFill="1" applyBorder="1" applyAlignment="1" applyProtection="1">
      <alignment horizontal="center" vertical="top" wrapText="1"/>
    </xf>
    <xf numFmtId="0" fontId="2" fillId="3" borderId="1" xfId="0" applyNumberFormat="1" applyFont="1" applyFill="1" applyBorder="1" applyAlignment="1" applyProtection="1">
      <alignment horizontal="center"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30" xfId="0" applyFont="1" applyBorder="1" applyAlignment="1">
      <alignment horizontal="center" vertical="top" wrapText="1"/>
    </xf>
    <xf numFmtId="0" fontId="21" fillId="0" borderId="0" xfId="6" applyAlignment="1" applyProtection="1">
      <alignment horizontal="center" vertical="top"/>
    </xf>
    <xf numFmtId="0" fontId="0" fillId="0" borderId="0" xfId="0" applyAlignment="1">
      <alignment horizontal="center" vertical="top"/>
    </xf>
    <xf numFmtId="0" fontId="14" fillId="0" borderId="1" xfId="4" applyFont="1" applyFill="1" applyBorder="1" applyAlignment="1">
      <alignment horizontal="center" vertical="top" wrapText="1"/>
    </xf>
    <xf numFmtId="0" fontId="2" fillId="3" borderId="1" xfId="3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top"/>
    </xf>
    <xf numFmtId="167" fontId="2" fillId="0" borderId="0" xfId="0" applyNumberFormat="1" applyFont="1" applyFill="1" applyBorder="1" applyAlignment="1" applyProtection="1">
      <alignment horizontal="center" vertical="top"/>
    </xf>
    <xf numFmtId="167" fontId="2" fillId="0" borderId="0" xfId="0" applyNumberFormat="1" applyFont="1" applyFill="1" applyAlignment="1">
      <alignment horizontal="center" vertical="top"/>
    </xf>
    <xf numFmtId="169" fontId="2" fillId="0" borderId="0" xfId="0" applyNumberFormat="1" applyFont="1" applyFill="1" applyAlignment="1">
      <alignment horizontal="center" vertical="top"/>
    </xf>
    <xf numFmtId="168" fontId="2" fillId="0" borderId="0" xfId="0" applyNumberFormat="1" applyFont="1" applyFill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horizontal="center" vertical="top" wrapText="1"/>
    </xf>
    <xf numFmtId="0" fontId="18" fillId="0" borderId="1" xfId="0" applyNumberFormat="1" applyFont="1" applyFill="1" applyBorder="1" applyAlignment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Border="1" applyAlignment="1" applyProtection="1">
      <alignment horizontal="center" vertical="top"/>
    </xf>
    <xf numFmtId="169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166" fontId="2" fillId="0" borderId="0" xfId="0" applyNumberFormat="1" applyFont="1" applyFill="1" applyAlignment="1">
      <alignment horizontal="center" vertical="top"/>
    </xf>
    <xf numFmtId="0" fontId="20" fillId="0" borderId="0" xfId="0" applyFont="1" applyFill="1" applyAlignment="1">
      <alignment horizontal="center" vertical="top"/>
    </xf>
    <xf numFmtId="0" fontId="26" fillId="0" borderId="0" xfId="0" applyFont="1" applyAlignment="1">
      <alignment horizontal="center" vertical="top"/>
    </xf>
    <xf numFmtId="168" fontId="11" fillId="0" borderId="0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top"/>
    </xf>
    <xf numFmtId="49" fontId="2" fillId="0" borderId="3" xfId="0" applyNumberFormat="1" applyFont="1" applyFill="1" applyBorder="1" applyAlignment="1" applyProtection="1">
      <alignment horizontal="center" vertical="top"/>
    </xf>
    <xf numFmtId="168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right" vertical="top"/>
    </xf>
    <xf numFmtId="0" fontId="25" fillId="0" borderId="1" xfId="0" applyFont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5" fillId="0" borderId="1" xfId="0" applyFont="1" applyBorder="1" applyAlignment="1">
      <alignment horizontal="center" vertical="top" wrapText="1"/>
    </xf>
    <xf numFmtId="167" fontId="25" fillId="0" borderId="1" xfId="0" applyNumberFormat="1" applyFont="1" applyBorder="1" applyAlignment="1">
      <alignment horizontal="center" vertical="top" wrapText="1"/>
    </xf>
    <xf numFmtId="0" fontId="25" fillId="0" borderId="5" xfId="0" applyFont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Alignment="1">
      <alignment horizontal="justify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/>
    </xf>
    <xf numFmtId="0" fontId="25" fillId="0" borderId="1" xfId="0" applyFont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 indent="15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0" fillId="0" borderId="0" xfId="0" applyAlignment="1">
      <alignment vertical="top"/>
    </xf>
    <xf numFmtId="0" fontId="6" fillId="0" borderId="10" xfId="0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10" xfId="0" applyNumberFormat="1" applyFont="1" applyFill="1" applyBorder="1" applyAlignment="1" applyProtection="1">
      <alignment horizontal="center" vertical="top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7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0" fontId="0" fillId="0" borderId="2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5" fillId="0" borderId="27" xfId="0" applyFont="1" applyBorder="1" applyAlignment="1">
      <alignment horizontal="center" vertical="center" wrapText="1"/>
    </xf>
    <xf numFmtId="0" fontId="25" fillId="0" borderId="28" xfId="0" applyFont="1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167" fontId="25" fillId="0" borderId="1" xfId="0" applyNumberFormat="1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center" vertical="top" wrapText="1"/>
    </xf>
    <xf numFmtId="0" fontId="25" fillId="0" borderId="1" xfId="0" applyFont="1" applyBorder="1" applyAlignment="1">
      <alignment vertical="top" wrapText="1"/>
    </xf>
    <xf numFmtId="0" fontId="25" fillId="0" borderId="2" xfId="0" applyFont="1" applyBorder="1" applyAlignment="1">
      <alignment vertical="top" wrapText="1"/>
    </xf>
    <xf numFmtId="0" fontId="25" fillId="0" borderId="25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center" vertical="top" wrapText="1"/>
    </xf>
    <xf numFmtId="0" fontId="25" fillId="0" borderId="5" xfId="0" applyFont="1" applyBorder="1" applyAlignment="1">
      <alignment horizontal="center" vertical="top" wrapText="1"/>
    </xf>
    <xf numFmtId="0" fontId="25" fillId="0" borderId="32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 wrapText="1"/>
    </xf>
    <xf numFmtId="0" fontId="25" fillId="3" borderId="37" xfId="0" applyFont="1" applyFill="1" applyBorder="1" applyAlignment="1">
      <alignment vertical="center" wrapText="1"/>
    </xf>
    <xf numFmtId="0" fontId="25" fillId="3" borderId="38" xfId="0" applyFont="1" applyFill="1" applyBorder="1" applyAlignment="1">
      <alignment vertical="center" wrapText="1"/>
    </xf>
    <xf numFmtId="0" fontId="25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167" fontId="25" fillId="0" borderId="2" xfId="0" applyNumberFormat="1" applyFont="1" applyBorder="1" applyAlignment="1">
      <alignment horizontal="center" vertical="top" wrapText="1"/>
    </xf>
    <xf numFmtId="167" fontId="25" fillId="0" borderId="6" xfId="0" applyNumberFormat="1" applyFont="1" applyBorder="1" applyAlignment="1">
      <alignment horizontal="center" vertical="top" wrapText="1"/>
    </xf>
    <xf numFmtId="0" fontId="25" fillId="0" borderId="29" xfId="0" applyFont="1" applyBorder="1" applyAlignment="1">
      <alignment horizontal="center" vertical="center" wrapText="1"/>
    </xf>
    <xf numFmtId="0" fontId="25" fillId="0" borderId="29" xfId="0" applyFont="1" applyBorder="1" applyAlignment="1">
      <alignment vertical="center" wrapText="1"/>
    </xf>
    <xf numFmtId="0" fontId="25" fillId="0" borderId="9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25" fillId="0" borderId="6" xfId="0" applyFont="1" applyBorder="1" applyAlignment="1">
      <alignment horizontal="center" vertical="center" wrapText="1"/>
    </xf>
  </cellXfs>
  <cellStyles count="59">
    <cellStyle name="st107" xfId="27"/>
    <cellStyle name="xl22" xfId="7"/>
    <cellStyle name="xl23" xfId="31"/>
    <cellStyle name="xl24" xfId="35"/>
    <cellStyle name="xl26" xfId="9"/>
    <cellStyle name="xl27" xfId="55"/>
    <cellStyle name="xl28" xfId="58"/>
    <cellStyle name="xl29" xfId="33"/>
    <cellStyle name="xl30" xfId="26"/>
    <cellStyle name="xl31" xfId="8"/>
    <cellStyle name="xl32" xfId="36"/>
    <cellStyle name="xl33" xfId="32"/>
    <cellStyle name="xl35" xfId="53"/>
    <cellStyle name="xl36" xfId="10"/>
    <cellStyle name="xl37" xfId="37"/>
    <cellStyle name="xl38" xfId="43"/>
    <cellStyle name="xl39" xfId="45"/>
    <cellStyle name="xl40" xfId="50"/>
    <cellStyle name="xl41" xfId="54"/>
    <cellStyle name="xl42" xfId="38"/>
    <cellStyle name="xl43" xfId="44"/>
    <cellStyle name="xl44" xfId="46"/>
    <cellStyle name="xl45" xfId="51"/>
    <cellStyle name="xl46" xfId="39"/>
    <cellStyle name="xl47" xfId="47"/>
    <cellStyle name="xl48" xfId="48"/>
    <cellStyle name="xl49" xfId="12"/>
    <cellStyle name="xl50" xfId="13"/>
    <cellStyle name="xl51" xfId="40"/>
    <cellStyle name="xl52" xfId="42"/>
    <cellStyle name="xl53" xfId="49"/>
    <cellStyle name="xl54" xfId="52"/>
    <cellStyle name="xl55" xfId="18"/>
    <cellStyle name="xl56" xfId="19"/>
    <cellStyle name="xl57" xfId="22"/>
    <cellStyle name="xl58" xfId="28"/>
    <cellStyle name="xl59" xfId="20"/>
    <cellStyle name="xl60" xfId="15"/>
    <cellStyle name="xl61" xfId="16"/>
    <cellStyle name="xl62" xfId="23"/>
    <cellStyle name="xl63" xfId="41"/>
    <cellStyle name="xl64" xfId="11"/>
    <cellStyle name="xl65" xfId="14"/>
    <cellStyle name="xl66" xfId="17"/>
    <cellStyle name="xl67" xfId="21"/>
    <cellStyle name="xl68" xfId="24"/>
    <cellStyle name="xl69" xfId="25"/>
    <cellStyle name="xl70" xfId="29"/>
    <cellStyle name="xl71" xfId="30"/>
    <cellStyle name="xl72" xfId="34"/>
    <cellStyle name="xl73" xfId="56"/>
    <cellStyle name="xl74" xfId="57"/>
    <cellStyle name="Гиперссылка" xfId="6" builtinId="8"/>
    <cellStyle name="Денежный" xfId="1" builtinId="4"/>
    <cellStyle name="Денежный_вед. 2013" xfId="2"/>
    <cellStyle name="Обычный" xfId="0" builtinId="0"/>
    <cellStyle name="Обычный_вед. 2013" xfId="3"/>
    <cellStyle name="Обычный_вед. 2014" xfId="4"/>
    <cellStyle name="Финансовый [0]" xfId="5" builtin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6FAFB"/>
      <rgbColor rgb="00BFC5D2"/>
      <rgbColor rgb="00405E83"/>
      <rgbColor rgb="00D2E6FF"/>
      <rgbColor rgb="00000000"/>
      <rgbColor rgb="00DDEDFF"/>
      <rgbColor rgb="00BFD8FF"/>
      <rgbColor rgb="00FF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BFC5D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BFC5D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32"/>
  <sheetViews>
    <sheetView topLeftCell="A47" zoomScaleNormal="79" workbookViewId="0">
      <selection sqref="A1:H49"/>
    </sheetView>
  </sheetViews>
  <sheetFormatPr defaultColWidth="8.85546875" defaultRowHeight="12"/>
  <cols>
    <col min="1" max="2" width="5.140625" style="2" customWidth="1"/>
    <col min="3" max="3" width="11" style="2" customWidth="1"/>
    <col min="4" max="4" width="5.7109375" style="2" customWidth="1"/>
    <col min="5" max="5" width="36.42578125" style="2" customWidth="1"/>
    <col min="6" max="6" width="11.7109375" style="2" customWidth="1"/>
    <col min="7" max="7" width="12" style="87" customWidth="1"/>
    <col min="8" max="8" width="12.140625" style="87" customWidth="1"/>
    <col min="9" max="9" width="8.85546875" style="87"/>
    <col min="10" max="10" width="11.5703125" style="87" customWidth="1"/>
    <col min="11" max="11" width="10.140625" style="87" customWidth="1"/>
    <col min="12" max="16384" width="8.85546875" style="87"/>
  </cols>
  <sheetData>
    <row r="1" spans="1:8" ht="12.75">
      <c r="E1" s="1"/>
      <c r="F1" s="1"/>
      <c r="G1" s="22" t="s">
        <v>492</v>
      </c>
    </row>
    <row r="2" spans="1:8" ht="12.75">
      <c r="E2" s="1"/>
      <c r="F2" s="1"/>
      <c r="G2" s="7" t="s">
        <v>227</v>
      </c>
    </row>
    <row r="3" spans="1:8" ht="12.75">
      <c r="E3" s="1"/>
      <c r="F3" s="1"/>
      <c r="G3" s="22" t="s">
        <v>656</v>
      </c>
    </row>
    <row r="5" spans="1:8" ht="12.75">
      <c r="G5" s="22" t="s">
        <v>547</v>
      </c>
    </row>
    <row r="6" spans="1:8" ht="12.75">
      <c r="E6" s="3"/>
      <c r="G6" s="7" t="s">
        <v>227</v>
      </c>
    </row>
    <row r="7" spans="1:8" ht="12.75">
      <c r="E7" s="3"/>
      <c r="G7" s="22" t="s">
        <v>52</v>
      </c>
    </row>
    <row r="8" spans="1:8">
      <c r="E8" s="3"/>
    </row>
    <row r="9" spans="1:8">
      <c r="E9" s="4"/>
    </row>
    <row r="10" spans="1:8">
      <c r="E10" s="4"/>
    </row>
    <row r="11" spans="1:8" ht="46.5" customHeight="1">
      <c r="B11" s="261" t="s">
        <v>372</v>
      </c>
      <c r="C11" s="262"/>
      <c r="D11" s="262"/>
      <c r="E11" s="262"/>
      <c r="F11" s="262"/>
      <c r="G11" s="263"/>
      <c r="H11" s="263"/>
    </row>
    <row r="12" spans="1:8">
      <c r="A12" s="260"/>
      <c r="B12" s="260"/>
      <c r="C12" s="260"/>
      <c r="D12" s="260"/>
      <c r="E12" s="260"/>
      <c r="F12" s="260"/>
    </row>
    <row r="13" spans="1:8" ht="36">
      <c r="A13" s="24" t="s">
        <v>16</v>
      </c>
      <c r="B13" s="21" t="s">
        <v>17</v>
      </c>
      <c r="C13" s="11" t="s">
        <v>247</v>
      </c>
      <c r="D13" s="21" t="s">
        <v>248</v>
      </c>
      <c r="E13" s="21" t="s">
        <v>18</v>
      </c>
      <c r="F13" s="43" t="s">
        <v>530</v>
      </c>
      <c r="G13" s="43" t="s">
        <v>531</v>
      </c>
      <c r="H13" s="28" t="s">
        <v>370</v>
      </c>
    </row>
    <row r="14" spans="1:8">
      <c r="A14" s="11" t="s">
        <v>19</v>
      </c>
      <c r="B14" s="11" t="s">
        <v>20</v>
      </c>
      <c r="C14" s="11" t="s">
        <v>59</v>
      </c>
      <c r="D14" s="11" t="s">
        <v>60</v>
      </c>
      <c r="E14" s="21">
        <v>5</v>
      </c>
      <c r="F14" s="44">
        <v>6</v>
      </c>
      <c r="G14" s="88">
        <v>7</v>
      </c>
      <c r="H14" s="88">
        <v>8</v>
      </c>
    </row>
    <row r="15" spans="1:8">
      <c r="A15" s="25" t="s">
        <v>257</v>
      </c>
      <c r="B15" s="25" t="s">
        <v>251</v>
      </c>
      <c r="C15" s="11"/>
      <c r="D15" s="11"/>
      <c r="E15" s="48" t="s">
        <v>21</v>
      </c>
      <c r="F15" s="71">
        <f>F16+F24+F41+F69+F75+F103+F109+F115</f>
        <v>128091.00700000001</v>
      </c>
      <c r="G15" s="71">
        <f>G16+G24+G41+G69+G75+G103+G109+G115</f>
        <v>81710.627999999997</v>
      </c>
      <c r="H15" s="71">
        <f>H16+H24+H41+H69+H75+H103+H109+H115</f>
        <v>82565.928</v>
      </c>
    </row>
    <row r="16" spans="1:8" ht="48">
      <c r="A16" s="25" t="s">
        <v>257</v>
      </c>
      <c r="B16" s="25" t="s">
        <v>297</v>
      </c>
      <c r="C16" s="11"/>
      <c r="D16" s="11"/>
      <c r="E16" s="49" t="s">
        <v>128</v>
      </c>
      <c r="F16" s="71">
        <f>F17</f>
        <v>1931.3</v>
      </c>
      <c r="G16" s="71">
        <f>G17</f>
        <v>1714</v>
      </c>
      <c r="H16" s="71">
        <f>H17</f>
        <v>1714</v>
      </c>
    </row>
    <row r="17" spans="1:8" ht="24">
      <c r="A17" s="11" t="s">
        <v>257</v>
      </c>
      <c r="B17" s="11" t="s">
        <v>297</v>
      </c>
      <c r="C17" s="11" t="s">
        <v>131</v>
      </c>
      <c r="D17" s="21"/>
      <c r="E17" s="49" t="s">
        <v>67</v>
      </c>
      <c r="F17" s="72">
        <f>F19</f>
        <v>1931.3</v>
      </c>
      <c r="G17" s="72">
        <f>G19</f>
        <v>1714</v>
      </c>
      <c r="H17" s="72">
        <f>H19</f>
        <v>1714</v>
      </c>
    </row>
    <row r="18" spans="1:8" ht="36">
      <c r="A18" s="11" t="s">
        <v>257</v>
      </c>
      <c r="B18" s="11" t="s">
        <v>297</v>
      </c>
      <c r="C18" s="11" t="s">
        <v>130</v>
      </c>
      <c r="D18" s="21"/>
      <c r="E18" s="49" t="s">
        <v>64</v>
      </c>
      <c r="F18" s="72"/>
      <c r="G18" s="72"/>
      <c r="H18" s="72"/>
    </row>
    <row r="19" spans="1:8">
      <c r="A19" s="11" t="s">
        <v>257</v>
      </c>
      <c r="B19" s="11" t="s">
        <v>297</v>
      </c>
      <c r="C19" s="11" t="s">
        <v>435</v>
      </c>
      <c r="D19" s="21"/>
      <c r="E19" s="49" t="s">
        <v>137</v>
      </c>
      <c r="F19" s="72">
        <f>F20</f>
        <v>1931.3</v>
      </c>
      <c r="G19" s="72">
        <f>G20</f>
        <v>1714</v>
      </c>
      <c r="H19" s="72">
        <f>H20</f>
        <v>1714</v>
      </c>
    </row>
    <row r="20" spans="1:8" ht="72">
      <c r="A20" s="11" t="s">
        <v>257</v>
      </c>
      <c r="B20" s="11" t="s">
        <v>297</v>
      </c>
      <c r="C20" s="11" t="s">
        <v>435</v>
      </c>
      <c r="D20" s="30" t="s">
        <v>561</v>
      </c>
      <c r="E20" s="50" t="s">
        <v>562</v>
      </c>
      <c r="F20" s="72">
        <f>F21+F22+F23</f>
        <v>1931.3</v>
      </c>
      <c r="G20" s="72">
        <f>G21+G22+G23</f>
        <v>1714</v>
      </c>
      <c r="H20" s="72">
        <f>H21+H22+H23</f>
        <v>1714</v>
      </c>
    </row>
    <row r="21" spans="1:8" ht="24">
      <c r="A21" s="11" t="s">
        <v>257</v>
      </c>
      <c r="B21" s="11" t="s">
        <v>297</v>
      </c>
      <c r="C21" s="11" t="s">
        <v>435</v>
      </c>
      <c r="D21" s="31" t="s">
        <v>563</v>
      </c>
      <c r="E21" s="51" t="s">
        <v>177</v>
      </c>
      <c r="F21" s="72">
        <v>1093</v>
      </c>
      <c r="G21" s="72">
        <v>942</v>
      </c>
      <c r="H21" s="72">
        <v>942</v>
      </c>
    </row>
    <row r="22" spans="1:8" ht="48">
      <c r="A22" s="11" t="s">
        <v>257</v>
      </c>
      <c r="B22" s="11" t="s">
        <v>297</v>
      </c>
      <c r="C22" s="11" t="s">
        <v>435</v>
      </c>
      <c r="D22" s="31" t="s">
        <v>564</v>
      </c>
      <c r="E22" s="51" t="s">
        <v>178</v>
      </c>
      <c r="F22" s="72">
        <v>440.5</v>
      </c>
      <c r="G22" s="72">
        <v>375</v>
      </c>
      <c r="H22" s="72">
        <v>375</v>
      </c>
    </row>
    <row r="23" spans="1:8" ht="60">
      <c r="A23" s="11" t="s">
        <v>257</v>
      </c>
      <c r="B23" s="11" t="s">
        <v>297</v>
      </c>
      <c r="C23" s="11" t="s">
        <v>435</v>
      </c>
      <c r="D23" s="31">
        <v>129</v>
      </c>
      <c r="E23" s="51" t="s">
        <v>179</v>
      </c>
      <c r="F23" s="72">
        <v>397.8</v>
      </c>
      <c r="G23" s="72">
        <v>397</v>
      </c>
      <c r="H23" s="72">
        <v>397</v>
      </c>
    </row>
    <row r="24" spans="1:8" ht="60">
      <c r="A24" s="24" t="s">
        <v>257</v>
      </c>
      <c r="B24" s="24" t="s">
        <v>323</v>
      </c>
      <c r="C24" s="11"/>
      <c r="D24" s="21"/>
      <c r="E24" s="49" t="s">
        <v>58</v>
      </c>
      <c r="F24" s="71">
        <f t="shared" ref="F24:H25" si="0">F25</f>
        <v>2560.4</v>
      </c>
      <c r="G24" s="71">
        <f t="shared" si="0"/>
        <v>2199</v>
      </c>
      <c r="H24" s="71">
        <f t="shared" si="0"/>
        <v>2199</v>
      </c>
    </row>
    <row r="25" spans="1:8" ht="24">
      <c r="A25" s="21" t="s">
        <v>257</v>
      </c>
      <c r="B25" s="21" t="s">
        <v>323</v>
      </c>
      <c r="C25" s="11" t="s">
        <v>131</v>
      </c>
      <c r="D25" s="21"/>
      <c r="E25" s="49" t="s">
        <v>67</v>
      </c>
      <c r="F25" s="72">
        <f t="shared" si="0"/>
        <v>2560.4</v>
      </c>
      <c r="G25" s="72">
        <f t="shared" si="0"/>
        <v>2199</v>
      </c>
      <c r="H25" s="72">
        <f t="shared" si="0"/>
        <v>2199</v>
      </c>
    </row>
    <row r="26" spans="1:8" ht="36">
      <c r="A26" s="21" t="s">
        <v>257</v>
      </c>
      <c r="B26" s="21" t="s">
        <v>323</v>
      </c>
      <c r="C26" s="11" t="s">
        <v>130</v>
      </c>
      <c r="D26" s="21"/>
      <c r="E26" s="49" t="s">
        <v>64</v>
      </c>
      <c r="F26" s="72">
        <f>F27+F36</f>
        <v>2560.4</v>
      </c>
      <c r="G26" s="72">
        <f>G27+G36</f>
        <v>2199</v>
      </c>
      <c r="H26" s="72">
        <f>H27+H36</f>
        <v>2199</v>
      </c>
    </row>
    <row r="27" spans="1:8" ht="36">
      <c r="A27" s="21" t="s">
        <v>257</v>
      </c>
      <c r="B27" s="21" t="s">
        <v>323</v>
      </c>
      <c r="C27" s="11" t="s">
        <v>436</v>
      </c>
      <c r="D27" s="21"/>
      <c r="E27" s="49" t="s">
        <v>557</v>
      </c>
      <c r="F27" s="72">
        <f>F28+F32+F34</f>
        <v>2144</v>
      </c>
      <c r="G27" s="72">
        <f>G28+G32+G34</f>
        <v>1785</v>
      </c>
      <c r="H27" s="72">
        <f>H28+H32+H34</f>
        <v>1785</v>
      </c>
    </row>
    <row r="28" spans="1:8" ht="72">
      <c r="A28" s="21" t="s">
        <v>257</v>
      </c>
      <c r="B28" s="21" t="s">
        <v>323</v>
      </c>
      <c r="C28" s="11" t="s">
        <v>436</v>
      </c>
      <c r="D28" s="30" t="s">
        <v>561</v>
      </c>
      <c r="E28" s="50" t="s">
        <v>562</v>
      </c>
      <c r="F28" s="72">
        <f>F29+F30+F31</f>
        <v>2102</v>
      </c>
      <c r="G28" s="72">
        <f>G29+G30+G31</f>
        <v>1743</v>
      </c>
      <c r="H28" s="72">
        <f>H29+H30+H31</f>
        <v>1743</v>
      </c>
    </row>
    <row r="29" spans="1:8" ht="24">
      <c r="A29" s="21" t="s">
        <v>257</v>
      </c>
      <c r="B29" s="21" t="s">
        <v>323</v>
      </c>
      <c r="C29" s="11" t="s">
        <v>436</v>
      </c>
      <c r="D29" s="31" t="s">
        <v>563</v>
      </c>
      <c r="E29" s="51" t="s">
        <v>177</v>
      </c>
      <c r="F29" s="72">
        <v>1296</v>
      </c>
      <c r="G29" s="72">
        <v>1102</v>
      </c>
      <c r="H29" s="72">
        <v>1102</v>
      </c>
    </row>
    <row r="30" spans="1:8" ht="48">
      <c r="A30" s="21" t="s">
        <v>257</v>
      </c>
      <c r="B30" s="21" t="s">
        <v>323</v>
      </c>
      <c r="C30" s="11" t="s">
        <v>436</v>
      </c>
      <c r="D30" s="31" t="s">
        <v>564</v>
      </c>
      <c r="E30" s="51" t="s">
        <v>178</v>
      </c>
      <c r="F30" s="72">
        <v>320.19</v>
      </c>
      <c r="G30" s="72">
        <v>237</v>
      </c>
      <c r="H30" s="72">
        <v>237</v>
      </c>
    </row>
    <row r="31" spans="1:8" ht="60">
      <c r="A31" s="21" t="s">
        <v>257</v>
      </c>
      <c r="B31" s="21" t="s">
        <v>323</v>
      </c>
      <c r="C31" s="11" t="s">
        <v>436</v>
      </c>
      <c r="D31" s="31">
        <v>129</v>
      </c>
      <c r="E31" s="51" t="s">
        <v>179</v>
      </c>
      <c r="F31" s="72">
        <v>485.81</v>
      </c>
      <c r="G31" s="72">
        <v>404</v>
      </c>
      <c r="H31" s="72">
        <v>404</v>
      </c>
    </row>
    <row r="32" spans="1:8" ht="24">
      <c r="A32" s="21" t="s">
        <v>257</v>
      </c>
      <c r="B32" s="21" t="s">
        <v>323</v>
      </c>
      <c r="C32" s="11" t="s">
        <v>436</v>
      </c>
      <c r="D32" s="30" t="s">
        <v>259</v>
      </c>
      <c r="E32" s="50" t="s">
        <v>260</v>
      </c>
      <c r="F32" s="72">
        <f>F33</f>
        <v>40</v>
      </c>
      <c r="G32" s="72">
        <f>G33</f>
        <v>40</v>
      </c>
      <c r="H32" s="72">
        <f>H33</f>
        <v>40</v>
      </c>
    </row>
    <row r="33" spans="1:8" ht="24">
      <c r="A33" s="21" t="s">
        <v>257</v>
      </c>
      <c r="B33" s="21" t="s">
        <v>323</v>
      </c>
      <c r="C33" s="11" t="s">
        <v>436</v>
      </c>
      <c r="D33" s="21" t="s">
        <v>261</v>
      </c>
      <c r="E33" s="49" t="s">
        <v>243</v>
      </c>
      <c r="F33" s="72">
        <v>40</v>
      </c>
      <c r="G33" s="72">
        <v>40</v>
      </c>
      <c r="H33" s="72">
        <v>40</v>
      </c>
    </row>
    <row r="34" spans="1:8">
      <c r="A34" s="21" t="s">
        <v>257</v>
      </c>
      <c r="B34" s="21" t="s">
        <v>323</v>
      </c>
      <c r="C34" s="11" t="s">
        <v>436</v>
      </c>
      <c r="D34" s="30" t="s">
        <v>265</v>
      </c>
      <c r="E34" s="50" t="s">
        <v>266</v>
      </c>
      <c r="F34" s="72">
        <f>F35</f>
        <v>2</v>
      </c>
      <c r="G34" s="72">
        <f>G35</f>
        <v>2</v>
      </c>
      <c r="H34" s="72">
        <f>H35</f>
        <v>2</v>
      </c>
    </row>
    <row r="35" spans="1:8">
      <c r="A35" s="21" t="s">
        <v>257</v>
      </c>
      <c r="B35" s="21" t="s">
        <v>323</v>
      </c>
      <c r="C35" s="11" t="s">
        <v>436</v>
      </c>
      <c r="D35" s="21">
        <v>853</v>
      </c>
      <c r="E35" s="51" t="s">
        <v>552</v>
      </c>
      <c r="F35" s="72">
        <v>2</v>
      </c>
      <c r="G35" s="72">
        <v>2</v>
      </c>
      <c r="H35" s="72">
        <v>2</v>
      </c>
    </row>
    <row r="36" spans="1:8" ht="60">
      <c r="A36" s="21" t="s">
        <v>257</v>
      </c>
      <c r="B36" s="21" t="s">
        <v>323</v>
      </c>
      <c r="C36" s="11" t="s">
        <v>434</v>
      </c>
      <c r="D36" s="21"/>
      <c r="E36" s="51" t="s">
        <v>54</v>
      </c>
      <c r="F36" s="72">
        <f>F37</f>
        <v>416.4</v>
      </c>
      <c r="G36" s="72">
        <f>G37</f>
        <v>414</v>
      </c>
      <c r="H36" s="72">
        <f>H37</f>
        <v>414</v>
      </c>
    </row>
    <row r="37" spans="1:8" ht="72">
      <c r="A37" s="21" t="s">
        <v>257</v>
      </c>
      <c r="B37" s="21" t="s">
        <v>323</v>
      </c>
      <c r="C37" s="11" t="s">
        <v>434</v>
      </c>
      <c r="D37" s="30" t="s">
        <v>561</v>
      </c>
      <c r="E37" s="50" t="s">
        <v>562</v>
      </c>
      <c r="F37" s="72">
        <f>F38+F40+F39</f>
        <v>416.4</v>
      </c>
      <c r="G37" s="72">
        <f>G38+G40+G39</f>
        <v>414</v>
      </c>
      <c r="H37" s="72">
        <f>H38+H40+H39</f>
        <v>414</v>
      </c>
    </row>
    <row r="38" spans="1:8" ht="24">
      <c r="A38" s="21" t="s">
        <v>257</v>
      </c>
      <c r="B38" s="21" t="s">
        <v>323</v>
      </c>
      <c r="C38" s="11" t="s">
        <v>434</v>
      </c>
      <c r="D38" s="31" t="s">
        <v>563</v>
      </c>
      <c r="E38" s="51" t="s">
        <v>177</v>
      </c>
      <c r="F38" s="72">
        <v>255</v>
      </c>
      <c r="G38" s="72">
        <v>255</v>
      </c>
      <c r="H38" s="72">
        <v>255</v>
      </c>
    </row>
    <row r="39" spans="1:8" ht="24">
      <c r="A39" s="21" t="s">
        <v>257</v>
      </c>
      <c r="B39" s="21" t="s">
        <v>323</v>
      </c>
      <c r="C39" s="11" t="s">
        <v>434</v>
      </c>
      <c r="D39" s="31" t="s">
        <v>564</v>
      </c>
      <c r="E39" s="51" t="s">
        <v>565</v>
      </c>
      <c r="F39" s="72">
        <v>64.811999999999998</v>
      </c>
      <c r="G39" s="72">
        <v>62</v>
      </c>
      <c r="H39" s="72">
        <v>62</v>
      </c>
    </row>
    <row r="40" spans="1:8" ht="60">
      <c r="A40" s="21" t="s">
        <v>257</v>
      </c>
      <c r="B40" s="21" t="s">
        <v>323</v>
      </c>
      <c r="C40" s="11" t="s">
        <v>434</v>
      </c>
      <c r="D40" s="31">
        <v>129</v>
      </c>
      <c r="E40" s="51" t="s">
        <v>179</v>
      </c>
      <c r="F40" s="72">
        <v>96.587999999999994</v>
      </c>
      <c r="G40" s="72">
        <v>97</v>
      </c>
      <c r="H40" s="72">
        <v>97</v>
      </c>
    </row>
    <row r="41" spans="1:8" ht="60">
      <c r="A41" s="24" t="s">
        <v>257</v>
      </c>
      <c r="B41" s="24" t="s">
        <v>250</v>
      </c>
      <c r="C41" s="21"/>
      <c r="D41" s="21"/>
      <c r="E41" s="49" t="s">
        <v>55</v>
      </c>
      <c r="F41" s="71">
        <f>F42</f>
        <v>32016.078000000005</v>
      </c>
      <c r="G41" s="71">
        <f>G42</f>
        <v>31134.628000000001</v>
      </c>
      <c r="H41" s="71">
        <f>H42</f>
        <v>31134.628000000001</v>
      </c>
    </row>
    <row r="42" spans="1:8" ht="24">
      <c r="A42" s="21" t="s">
        <v>257</v>
      </c>
      <c r="B42" s="21" t="s">
        <v>250</v>
      </c>
      <c r="C42" s="11" t="s">
        <v>131</v>
      </c>
      <c r="D42" s="21"/>
      <c r="E42" s="49" t="s">
        <v>67</v>
      </c>
      <c r="F42" s="71">
        <f>F43+F51</f>
        <v>32016.078000000005</v>
      </c>
      <c r="G42" s="71">
        <f>G43+G51</f>
        <v>31134.628000000001</v>
      </c>
      <c r="H42" s="71">
        <f>H43+H51</f>
        <v>31134.628000000001</v>
      </c>
    </row>
    <row r="43" spans="1:8" ht="36">
      <c r="A43" s="21" t="s">
        <v>257</v>
      </c>
      <c r="B43" s="21" t="s">
        <v>250</v>
      </c>
      <c r="C43" s="11" t="s">
        <v>427</v>
      </c>
      <c r="D43" s="11"/>
      <c r="E43" s="49" t="s">
        <v>68</v>
      </c>
      <c r="F43" s="72">
        <f>F44</f>
        <v>1090.0920000000001</v>
      </c>
      <c r="G43" s="72">
        <f>G44</f>
        <v>880.02800000000002</v>
      </c>
      <c r="H43" s="72">
        <f>H44</f>
        <v>880.02800000000002</v>
      </c>
    </row>
    <row r="44" spans="1:8" ht="60">
      <c r="A44" s="21" t="s">
        <v>257</v>
      </c>
      <c r="B44" s="21" t="s">
        <v>250</v>
      </c>
      <c r="C44" s="21">
        <v>9950040680</v>
      </c>
      <c r="D44" s="21"/>
      <c r="E44" s="89" t="s">
        <v>352</v>
      </c>
      <c r="F44" s="72">
        <f>F45+F49</f>
        <v>1090.0920000000001</v>
      </c>
      <c r="G44" s="72">
        <f>G45+G49</f>
        <v>880.02800000000002</v>
      </c>
      <c r="H44" s="72">
        <f>H45+H49</f>
        <v>880.02800000000002</v>
      </c>
    </row>
    <row r="45" spans="1:8" ht="72">
      <c r="A45" s="21" t="s">
        <v>257</v>
      </c>
      <c r="B45" s="21" t="s">
        <v>250</v>
      </c>
      <c r="C45" s="21">
        <v>9950040680</v>
      </c>
      <c r="D45" s="30" t="s">
        <v>561</v>
      </c>
      <c r="E45" s="50" t="s">
        <v>562</v>
      </c>
      <c r="F45" s="72">
        <f>F46+F48+F47</f>
        <v>1043.3440000000001</v>
      </c>
      <c r="G45" s="72">
        <f>G46+G47+G48</f>
        <v>833.28</v>
      </c>
      <c r="H45" s="72">
        <f>H46+H47+H48</f>
        <v>833.28</v>
      </c>
    </row>
    <row r="46" spans="1:8" ht="24">
      <c r="A46" s="21" t="s">
        <v>257</v>
      </c>
      <c r="B46" s="21" t="s">
        <v>250</v>
      </c>
      <c r="C46" s="21">
        <v>9950040680</v>
      </c>
      <c r="D46" s="31" t="s">
        <v>563</v>
      </c>
      <c r="E46" s="51" t="s">
        <v>177</v>
      </c>
      <c r="F46" s="72">
        <v>758.3</v>
      </c>
      <c r="G46" s="72">
        <v>640</v>
      </c>
      <c r="H46" s="72">
        <v>640</v>
      </c>
    </row>
    <row r="47" spans="1:8" ht="48">
      <c r="A47" s="21" t="s">
        <v>257</v>
      </c>
      <c r="B47" s="21" t="s">
        <v>250</v>
      </c>
      <c r="C47" s="21">
        <v>9950040680</v>
      </c>
      <c r="D47" s="31" t="s">
        <v>564</v>
      </c>
      <c r="E47" s="51" t="s">
        <v>178</v>
      </c>
      <c r="F47" s="72">
        <v>45.015999999999998</v>
      </c>
      <c r="G47" s="72"/>
      <c r="H47" s="72"/>
    </row>
    <row r="48" spans="1:8" ht="60">
      <c r="A48" s="21" t="s">
        <v>257</v>
      </c>
      <c r="B48" s="21" t="s">
        <v>250</v>
      </c>
      <c r="C48" s="21">
        <v>9950040680</v>
      </c>
      <c r="D48" s="31">
        <v>129</v>
      </c>
      <c r="E48" s="51" t="s">
        <v>179</v>
      </c>
      <c r="F48" s="72">
        <v>240.02799999999999</v>
      </c>
      <c r="G48" s="72">
        <v>193.28</v>
      </c>
      <c r="H48" s="72">
        <v>193.28</v>
      </c>
    </row>
    <row r="49" spans="1:8" ht="24">
      <c r="A49" s="21" t="s">
        <v>257</v>
      </c>
      <c r="B49" s="21" t="s">
        <v>250</v>
      </c>
      <c r="C49" s="21">
        <v>9950040680</v>
      </c>
      <c r="D49" s="30" t="s">
        <v>259</v>
      </c>
      <c r="E49" s="50" t="s">
        <v>260</v>
      </c>
      <c r="F49" s="72">
        <f>F50</f>
        <v>46.747999999999998</v>
      </c>
      <c r="G49" s="72">
        <f>G50</f>
        <v>46.747999999999998</v>
      </c>
      <c r="H49" s="72">
        <f>H50</f>
        <v>46.747999999999998</v>
      </c>
    </row>
    <row r="50" spans="1:8" ht="24">
      <c r="A50" s="21" t="s">
        <v>257</v>
      </c>
      <c r="B50" s="21" t="s">
        <v>250</v>
      </c>
      <c r="C50" s="21">
        <v>9950040680</v>
      </c>
      <c r="D50" s="21" t="s">
        <v>261</v>
      </c>
      <c r="E50" s="49" t="s">
        <v>243</v>
      </c>
      <c r="F50" s="72">
        <v>46.747999999999998</v>
      </c>
      <c r="G50" s="72">
        <v>46.747999999999998</v>
      </c>
      <c r="H50" s="72">
        <v>46.747999999999998</v>
      </c>
    </row>
    <row r="51" spans="1:8" ht="36">
      <c r="A51" s="21" t="s">
        <v>257</v>
      </c>
      <c r="B51" s="21" t="s">
        <v>250</v>
      </c>
      <c r="C51" s="11" t="s">
        <v>130</v>
      </c>
      <c r="D51" s="21"/>
      <c r="E51" s="49" t="s">
        <v>62</v>
      </c>
      <c r="F51" s="72">
        <f>F52+F59+F64</f>
        <v>30925.986000000004</v>
      </c>
      <c r="G51" s="72">
        <f>G52+G59+G64</f>
        <v>30254.600000000002</v>
      </c>
      <c r="H51" s="72">
        <f>H52+H59+H64</f>
        <v>30254.600000000002</v>
      </c>
    </row>
    <row r="52" spans="1:8" ht="36">
      <c r="A52" s="21" t="s">
        <v>257</v>
      </c>
      <c r="B52" s="21" t="s">
        <v>250</v>
      </c>
      <c r="C52" s="11" t="s">
        <v>341</v>
      </c>
      <c r="D52" s="21"/>
      <c r="E52" s="49" t="s">
        <v>132</v>
      </c>
      <c r="F52" s="72">
        <f>F53+F57</f>
        <v>21832.766000000003</v>
      </c>
      <c r="G52" s="72">
        <f>G53+G57</f>
        <v>20990.7</v>
      </c>
      <c r="H52" s="72">
        <f>H53+H57</f>
        <v>20990.7</v>
      </c>
    </row>
    <row r="53" spans="1:8" ht="72">
      <c r="A53" s="21" t="s">
        <v>257</v>
      </c>
      <c r="B53" s="21" t="s">
        <v>250</v>
      </c>
      <c r="C53" s="11" t="s">
        <v>341</v>
      </c>
      <c r="D53" s="30" t="s">
        <v>561</v>
      </c>
      <c r="E53" s="50" t="s">
        <v>562</v>
      </c>
      <c r="F53" s="72">
        <f>F54+F55+F56</f>
        <v>20837.616000000002</v>
      </c>
      <c r="G53" s="72">
        <f>G54+G55+G56</f>
        <v>20489.7</v>
      </c>
      <c r="H53" s="72">
        <f>H54+H55+H56</f>
        <v>20489.7</v>
      </c>
    </row>
    <row r="54" spans="1:8" ht="24">
      <c r="A54" s="21" t="s">
        <v>257</v>
      </c>
      <c r="B54" s="21" t="s">
        <v>250</v>
      </c>
      <c r="C54" s="11" t="s">
        <v>341</v>
      </c>
      <c r="D54" s="31" t="s">
        <v>563</v>
      </c>
      <c r="E54" s="51" t="s">
        <v>177</v>
      </c>
      <c r="F54" s="72">
        <v>12778</v>
      </c>
      <c r="G54" s="72">
        <v>12480.7</v>
      </c>
      <c r="H54" s="72">
        <v>12480.7</v>
      </c>
    </row>
    <row r="55" spans="1:8" ht="48">
      <c r="A55" s="21" t="s">
        <v>257</v>
      </c>
      <c r="B55" s="21" t="s">
        <v>250</v>
      </c>
      <c r="C55" s="11" t="s">
        <v>341</v>
      </c>
      <c r="D55" s="31" t="s">
        <v>564</v>
      </c>
      <c r="E55" s="51" t="s">
        <v>178</v>
      </c>
      <c r="F55" s="72">
        <v>3257</v>
      </c>
      <c r="G55" s="72">
        <v>3257</v>
      </c>
      <c r="H55" s="72">
        <v>3257</v>
      </c>
    </row>
    <row r="56" spans="1:8" ht="60">
      <c r="A56" s="21" t="s">
        <v>257</v>
      </c>
      <c r="B56" s="21" t="s">
        <v>250</v>
      </c>
      <c r="C56" s="11" t="s">
        <v>341</v>
      </c>
      <c r="D56" s="31">
        <v>129</v>
      </c>
      <c r="E56" s="51" t="s">
        <v>179</v>
      </c>
      <c r="F56" s="72">
        <v>4802.616</v>
      </c>
      <c r="G56" s="72">
        <v>4752</v>
      </c>
      <c r="H56" s="72">
        <v>4752</v>
      </c>
    </row>
    <row r="57" spans="1:8" ht="24">
      <c r="A57" s="21" t="s">
        <v>257</v>
      </c>
      <c r="B57" s="21" t="s">
        <v>250</v>
      </c>
      <c r="C57" s="11" t="s">
        <v>341</v>
      </c>
      <c r="D57" s="30" t="s">
        <v>259</v>
      </c>
      <c r="E57" s="50" t="s">
        <v>260</v>
      </c>
      <c r="F57" s="72">
        <f>F58</f>
        <v>995.15</v>
      </c>
      <c r="G57" s="72">
        <f>G58</f>
        <v>501</v>
      </c>
      <c r="H57" s="72">
        <f>H58</f>
        <v>501</v>
      </c>
    </row>
    <row r="58" spans="1:8" ht="24">
      <c r="A58" s="21" t="s">
        <v>257</v>
      </c>
      <c r="B58" s="21" t="s">
        <v>250</v>
      </c>
      <c r="C58" s="11" t="s">
        <v>341</v>
      </c>
      <c r="D58" s="21" t="s">
        <v>261</v>
      </c>
      <c r="E58" s="49" t="s">
        <v>243</v>
      </c>
      <c r="F58" s="72">
        <v>995.15</v>
      </c>
      <c r="G58" s="72">
        <v>501</v>
      </c>
      <c r="H58" s="72">
        <v>501</v>
      </c>
    </row>
    <row r="59" spans="1:8" ht="24">
      <c r="A59" s="21" t="s">
        <v>257</v>
      </c>
      <c r="B59" s="21" t="s">
        <v>250</v>
      </c>
      <c r="C59" s="11" t="s">
        <v>342</v>
      </c>
      <c r="D59" s="21"/>
      <c r="E59" s="49" t="s">
        <v>133</v>
      </c>
      <c r="F59" s="72">
        <f>F60</f>
        <v>1474.2839999999999</v>
      </c>
      <c r="G59" s="72">
        <f>G60</f>
        <v>1434.8999999999999</v>
      </c>
      <c r="H59" s="72">
        <f>H60</f>
        <v>1434.8999999999999</v>
      </c>
    </row>
    <row r="60" spans="1:8" ht="72">
      <c r="A60" s="21" t="s">
        <v>257</v>
      </c>
      <c r="B60" s="21" t="s">
        <v>250</v>
      </c>
      <c r="C60" s="11" t="s">
        <v>342</v>
      </c>
      <c r="D60" s="30" t="s">
        <v>561</v>
      </c>
      <c r="E60" s="50" t="s">
        <v>562</v>
      </c>
      <c r="F60" s="72">
        <f>F61+F62+F63</f>
        <v>1474.2839999999999</v>
      </c>
      <c r="G60" s="72">
        <f>G61+G62+G63</f>
        <v>1434.8999999999999</v>
      </c>
      <c r="H60" s="72">
        <f>H61+H62+H63</f>
        <v>1434.8999999999999</v>
      </c>
    </row>
    <row r="61" spans="1:8" ht="24">
      <c r="A61" s="21" t="s">
        <v>257</v>
      </c>
      <c r="B61" s="21" t="s">
        <v>250</v>
      </c>
      <c r="C61" s="11" t="s">
        <v>342</v>
      </c>
      <c r="D61" s="31" t="s">
        <v>563</v>
      </c>
      <c r="E61" s="51" t="s">
        <v>177</v>
      </c>
      <c r="F61" s="72">
        <v>877.1</v>
      </c>
      <c r="G61" s="72">
        <v>877.1</v>
      </c>
      <c r="H61" s="72">
        <v>877.1</v>
      </c>
    </row>
    <row r="62" spans="1:8" ht="48">
      <c r="A62" s="21" t="s">
        <v>257</v>
      </c>
      <c r="B62" s="21" t="s">
        <v>250</v>
      </c>
      <c r="C62" s="11" t="s">
        <v>342</v>
      </c>
      <c r="D62" s="31" t="s">
        <v>564</v>
      </c>
      <c r="E62" s="51" t="s">
        <v>178</v>
      </c>
      <c r="F62" s="72">
        <v>264.38400000000001</v>
      </c>
      <c r="G62" s="72">
        <v>225</v>
      </c>
      <c r="H62" s="72">
        <v>225</v>
      </c>
    </row>
    <row r="63" spans="1:8" ht="60">
      <c r="A63" s="21" t="s">
        <v>257</v>
      </c>
      <c r="B63" s="21" t="s">
        <v>250</v>
      </c>
      <c r="C63" s="11" t="s">
        <v>342</v>
      </c>
      <c r="D63" s="31">
        <v>129</v>
      </c>
      <c r="E63" s="51" t="s">
        <v>179</v>
      </c>
      <c r="F63" s="72">
        <v>332.8</v>
      </c>
      <c r="G63" s="72">
        <v>332.8</v>
      </c>
      <c r="H63" s="72">
        <v>332.8</v>
      </c>
    </row>
    <row r="64" spans="1:8" ht="60">
      <c r="A64" s="21" t="s">
        <v>257</v>
      </c>
      <c r="B64" s="21" t="s">
        <v>250</v>
      </c>
      <c r="C64" s="11" t="s">
        <v>343</v>
      </c>
      <c r="D64" s="31"/>
      <c r="E64" s="51" t="s">
        <v>526</v>
      </c>
      <c r="F64" s="72">
        <f>F65</f>
        <v>7618.9359999999997</v>
      </c>
      <c r="G64" s="72">
        <f>G65</f>
        <v>7829</v>
      </c>
      <c r="H64" s="72">
        <f>H65</f>
        <v>7829</v>
      </c>
    </row>
    <row r="65" spans="1:8" ht="72">
      <c r="A65" s="21" t="s">
        <v>257</v>
      </c>
      <c r="B65" s="21" t="s">
        <v>250</v>
      </c>
      <c r="C65" s="11" t="s">
        <v>343</v>
      </c>
      <c r="D65" s="30" t="s">
        <v>561</v>
      </c>
      <c r="E65" s="50" t="s">
        <v>562</v>
      </c>
      <c r="F65" s="72">
        <f>F66+F67+F68</f>
        <v>7618.9359999999997</v>
      </c>
      <c r="G65" s="72">
        <f>G66+G67+G68</f>
        <v>7829</v>
      </c>
      <c r="H65" s="72">
        <f>H66+H67+H68</f>
        <v>7829</v>
      </c>
    </row>
    <row r="66" spans="1:8" ht="24">
      <c r="A66" s="21" t="s">
        <v>257</v>
      </c>
      <c r="B66" s="21" t="s">
        <v>250</v>
      </c>
      <c r="C66" s="11" t="s">
        <v>343</v>
      </c>
      <c r="D66" s="31" t="s">
        <v>563</v>
      </c>
      <c r="E66" s="51" t="s">
        <v>177</v>
      </c>
      <c r="F66" s="72">
        <v>4596.7</v>
      </c>
      <c r="G66" s="72">
        <v>4715</v>
      </c>
      <c r="H66" s="72">
        <v>4715</v>
      </c>
    </row>
    <row r="67" spans="1:8" ht="24">
      <c r="A67" s="21" t="s">
        <v>257</v>
      </c>
      <c r="B67" s="21" t="s">
        <v>250</v>
      </c>
      <c r="C67" s="11" t="s">
        <v>343</v>
      </c>
      <c r="D67" s="31" t="s">
        <v>564</v>
      </c>
      <c r="E67" s="51" t="s">
        <v>565</v>
      </c>
      <c r="F67" s="72">
        <v>1252.9839999999999</v>
      </c>
      <c r="G67" s="72">
        <v>1298</v>
      </c>
      <c r="H67" s="72">
        <v>1298</v>
      </c>
    </row>
    <row r="68" spans="1:8" ht="60">
      <c r="A68" s="21" t="s">
        <v>257</v>
      </c>
      <c r="B68" s="21" t="s">
        <v>250</v>
      </c>
      <c r="C68" s="11" t="s">
        <v>343</v>
      </c>
      <c r="D68" s="31">
        <v>129</v>
      </c>
      <c r="E68" s="51" t="s">
        <v>179</v>
      </c>
      <c r="F68" s="72">
        <v>1769.252</v>
      </c>
      <c r="G68" s="72">
        <v>1816</v>
      </c>
      <c r="H68" s="72">
        <v>1816</v>
      </c>
    </row>
    <row r="69" spans="1:8">
      <c r="A69" s="24" t="s">
        <v>257</v>
      </c>
      <c r="B69" s="25" t="s">
        <v>26</v>
      </c>
      <c r="C69" s="25"/>
      <c r="D69" s="85"/>
      <c r="E69" s="109" t="s">
        <v>369</v>
      </c>
      <c r="F69" s="71">
        <f t="shared" ref="F69:H73" si="1">F70</f>
        <v>103.6</v>
      </c>
      <c r="G69" s="71">
        <f t="shared" si="1"/>
        <v>6.9</v>
      </c>
      <c r="H69" s="71">
        <f t="shared" si="1"/>
        <v>11.1</v>
      </c>
    </row>
    <row r="70" spans="1:8" ht="24">
      <c r="A70" s="21" t="s">
        <v>257</v>
      </c>
      <c r="B70" s="11" t="s">
        <v>26</v>
      </c>
      <c r="C70" s="11" t="s">
        <v>131</v>
      </c>
      <c r="D70" s="21"/>
      <c r="E70" s="49" t="s">
        <v>67</v>
      </c>
      <c r="F70" s="72">
        <f t="shared" si="1"/>
        <v>103.6</v>
      </c>
      <c r="G70" s="72">
        <f t="shared" si="1"/>
        <v>6.9</v>
      </c>
      <c r="H70" s="72">
        <f t="shared" si="1"/>
        <v>11.1</v>
      </c>
    </row>
    <row r="71" spans="1:8" ht="36">
      <c r="A71" s="26" t="s">
        <v>257</v>
      </c>
      <c r="B71" s="27" t="s">
        <v>26</v>
      </c>
      <c r="C71" s="98" t="s">
        <v>427</v>
      </c>
      <c r="D71" s="27"/>
      <c r="E71" s="59" t="s">
        <v>68</v>
      </c>
      <c r="F71" s="72">
        <f t="shared" si="1"/>
        <v>103.6</v>
      </c>
      <c r="G71" s="72">
        <f t="shared" si="1"/>
        <v>6.9</v>
      </c>
      <c r="H71" s="72">
        <f t="shared" si="1"/>
        <v>11.1</v>
      </c>
    </row>
    <row r="72" spans="1:8" ht="60">
      <c r="A72" s="21" t="s">
        <v>257</v>
      </c>
      <c r="B72" s="11" t="s">
        <v>26</v>
      </c>
      <c r="C72" s="98" t="s">
        <v>636</v>
      </c>
      <c r="D72" s="31"/>
      <c r="E72" s="35" t="s">
        <v>368</v>
      </c>
      <c r="F72" s="90">
        <f t="shared" si="1"/>
        <v>103.6</v>
      </c>
      <c r="G72" s="90">
        <f t="shared" si="1"/>
        <v>6.9</v>
      </c>
      <c r="H72" s="90">
        <f t="shared" si="1"/>
        <v>11.1</v>
      </c>
    </row>
    <row r="73" spans="1:8" ht="24">
      <c r="A73" s="21" t="s">
        <v>257</v>
      </c>
      <c r="B73" s="11" t="s">
        <v>26</v>
      </c>
      <c r="C73" s="98" t="s">
        <v>636</v>
      </c>
      <c r="D73" s="30" t="s">
        <v>259</v>
      </c>
      <c r="E73" s="50" t="s">
        <v>260</v>
      </c>
      <c r="F73" s="90">
        <f t="shared" si="1"/>
        <v>103.6</v>
      </c>
      <c r="G73" s="90">
        <f t="shared" si="1"/>
        <v>6.9</v>
      </c>
      <c r="H73" s="90">
        <f t="shared" si="1"/>
        <v>11.1</v>
      </c>
    </row>
    <row r="74" spans="1:8" ht="24">
      <c r="A74" s="21" t="s">
        <v>257</v>
      </c>
      <c r="B74" s="11" t="s">
        <v>26</v>
      </c>
      <c r="C74" s="98" t="s">
        <v>636</v>
      </c>
      <c r="D74" s="21" t="s">
        <v>261</v>
      </c>
      <c r="E74" s="49" t="s">
        <v>243</v>
      </c>
      <c r="F74" s="90">
        <v>103.6</v>
      </c>
      <c r="G74" s="72">
        <v>6.9</v>
      </c>
      <c r="H74" s="72">
        <v>11.1</v>
      </c>
    </row>
    <row r="75" spans="1:8" ht="48">
      <c r="A75" s="24" t="s">
        <v>257</v>
      </c>
      <c r="B75" s="24" t="s">
        <v>22</v>
      </c>
      <c r="C75" s="11"/>
      <c r="D75" s="21"/>
      <c r="E75" s="49" t="s">
        <v>33</v>
      </c>
      <c r="F75" s="80">
        <f>F76</f>
        <v>13507.366</v>
      </c>
      <c r="G75" s="80">
        <f>G76</f>
        <v>13487.7</v>
      </c>
      <c r="H75" s="80">
        <f>H76</f>
        <v>13545.800000000001</v>
      </c>
    </row>
    <row r="76" spans="1:8" ht="24">
      <c r="A76" s="21" t="s">
        <v>257</v>
      </c>
      <c r="B76" s="21" t="s">
        <v>22</v>
      </c>
      <c r="C76" s="11" t="s">
        <v>131</v>
      </c>
      <c r="D76" s="21"/>
      <c r="E76" s="49" t="s">
        <v>67</v>
      </c>
      <c r="F76" s="72">
        <f>F77+F96</f>
        <v>13507.366</v>
      </c>
      <c r="G76" s="72">
        <f>G77+G96</f>
        <v>13487.7</v>
      </c>
      <c r="H76" s="72">
        <f>H77+H96</f>
        <v>13545.800000000001</v>
      </c>
    </row>
    <row r="77" spans="1:8" ht="36">
      <c r="A77" s="21" t="s">
        <v>257</v>
      </c>
      <c r="B77" s="21" t="s">
        <v>22</v>
      </c>
      <c r="C77" s="11" t="s">
        <v>130</v>
      </c>
      <c r="D77" s="21"/>
      <c r="E77" s="49" t="s">
        <v>64</v>
      </c>
      <c r="F77" s="72">
        <f>F78+F83+F92</f>
        <v>11029.805</v>
      </c>
      <c r="G77" s="72">
        <f>G78+G83+G92</f>
        <v>11659.300000000001</v>
      </c>
      <c r="H77" s="72">
        <f>H78+H83+H92</f>
        <v>11659.300000000001</v>
      </c>
    </row>
    <row r="78" spans="1:8" ht="36">
      <c r="A78" s="21" t="s">
        <v>257</v>
      </c>
      <c r="B78" s="21" t="s">
        <v>22</v>
      </c>
      <c r="C78" s="11" t="s">
        <v>341</v>
      </c>
      <c r="D78" s="21"/>
      <c r="E78" s="49" t="s">
        <v>132</v>
      </c>
      <c r="F78" s="72">
        <f>F79</f>
        <v>5478.6689999999999</v>
      </c>
      <c r="G78" s="72">
        <f>G79</f>
        <v>6213.2</v>
      </c>
      <c r="H78" s="72">
        <f>H79</f>
        <v>6213.2</v>
      </c>
    </row>
    <row r="79" spans="1:8" ht="72">
      <c r="A79" s="21" t="s">
        <v>257</v>
      </c>
      <c r="B79" s="21" t="s">
        <v>22</v>
      </c>
      <c r="C79" s="11" t="s">
        <v>341</v>
      </c>
      <c r="D79" s="30" t="s">
        <v>561</v>
      </c>
      <c r="E79" s="50" t="s">
        <v>562</v>
      </c>
      <c r="F79" s="72">
        <f>F80+F82+F81</f>
        <v>5478.6689999999999</v>
      </c>
      <c r="G79" s="72">
        <f>G80+G82+G81</f>
        <v>6213.2</v>
      </c>
      <c r="H79" s="72">
        <f>H80+H82+H81</f>
        <v>6213.2</v>
      </c>
    </row>
    <row r="80" spans="1:8" ht="24">
      <c r="A80" s="21" t="s">
        <v>257</v>
      </c>
      <c r="B80" s="21" t="s">
        <v>22</v>
      </c>
      <c r="C80" s="11" t="s">
        <v>341</v>
      </c>
      <c r="D80" s="31" t="s">
        <v>563</v>
      </c>
      <c r="E80" s="51" t="s">
        <v>177</v>
      </c>
      <c r="F80" s="72">
        <v>3671.4</v>
      </c>
      <c r="G80" s="72">
        <v>3671.4</v>
      </c>
      <c r="H80" s="72">
        <v>3671.4</v>
      </c>
    </row>
    <row r="81" spans="1:8" ht="24">
      <c r="A81" s="21" t="s">
        <v>257</v>
      </c>
      <c r="B81" s="21" t="s">
        <v>22</v>
      </c>
      <c r="C81" s="11" t="s">
        <v>341</v>
      </c>
      <c r="D81" s="31" t="s">
        <v>564</v>
      </c>
      <c r="E81" s="51" t="s">
        <v>565</v>
      </c>
      <c r="F81" s="72">
        <v>535.86599999999999</v>
      </c>
      <c r="G81" s="72">
        <v>1100</v>
      </c>
      <c r="H81" s="72">
        <v>1100</v>
      </c>
    </row>
    <row r="82" spans="1:8" ht="60">
      <c r="A82" s="21" t="s">
        <v>257</v>
      </c>
      <c r="B82" s="21" t="s">
        <v>22</v>
      </c>
      <c r="C82" s="11" t="s">
        <v>341</v>
      </c>
      <c r="D82" s="31">
        <v>129</v>
      </c>
      <c r="E82" s="51" t="s">
        <v>179</v>
      </c>
      <c r="F82" s="72">
        <v>1271.403</v>
      </c>
      <c r="G82" s="72">
        <v>1441.8</v>
      </c>
      <c r="H82" s="72">
        <v>1441.8</v>
      </c>
    </row>
    <row r="83" spans="1:8" ht="36">
      <c r="A83" s="21" t="s">
        <v>257</v>
      </c>
      <c r="B83" s="21" t="s">
        <v>22</v>
      </c>
      <c r="C83" s="36" t="s">
        <v>437</v>
      </c>
      <c r="D83" s="21"/>
      <c r="E83" s="49" t="s">
        <v>65</v>
      </c>
      <c r="F83" s="72">
        <f>F84+F88+F90</f>
        <v>2563.0360000000005</v>
      </c>
      <c r="G83" s="72">
        <f>G84+G88+G90</f>
        <v>2458.0000000000005</v>
      </c>
      <c r="H83" s="72">
        <f>H84+H88+H90</f>
        <v>2458.0000000000005</v>
      </c>
    </row>
    <row r="84" spans="1:8" ht="72">
      <c r="A84" s="21" t="s">
        <v>257</v>
      </c>
      <c r="B84" s="21" t="s">
        <v>22</v>
      </c>
      <c r="C84" s="36" t="s">
        <v>437</v>
      </c>
      <c r="D84" s="30" t="s">
        <v>561</v>
      </c>
      <c r="E84" s="50" t="s">
        <v>562</v>
      </c>
      <c r="F84" s="72">
        <f>F85+F86+F87</f>
        <v>2506.8360000000002</v>
      </c>
      <c r="G84" s="72">
        <f>G85+G86+G87</f>
        <v>2401.8000000000002</v>
      </c>
      <c r="H84" s="72">
        <f>H85+H86+H87</f>
        <v>2401.8000000000002</v>
      </c>
    </row>
    <row r="85" spans="1:8" ht="24">
      <c r="A85" s="21" t="s">
        <v>257</v>
      </c>
      <c r="B85" s="21" t="s">
        <v>22</v>
      </c>
      <c r="C85" s="36" t="s">
        <v>437</v>
      </c>
      <c r="D85" s="31" t="s">
        <v>563</v>
      </c>
      <c r="E85" s="51" t="s">
        <v>177</v>
      </c>
      <c r="F85" s="72">
        <v>1506.7</v>
      </c>
      <c r="G85" s="72">
        <v>1506.7</v>
      </c>
      <c r="H85" s="72">
        <v>1506.7</v>
      </c>
    </row>
    <row r="86" spans="1:8" ht="24">
      <c r="A86" s="21" t="s">
        <v>257</v>
      </c>
      <c r="B86" s="21" t="s">
        <v>22</v>
      </c>
      <c r="C86" s="36" t="s">
        <v>437</v>
      </c>
      <c r="D86" s="31" t="s">
        <v>564</v>
      </c>
      <c r="E86" s="51" t="s">
        <v>565</v>
      </c>
      <c r="F86" s="72">
        <v>446.762</v>
      </c>
      <c r="G86" s="72">
        <v>338</v>
      </c>
      <c r="H86" s="72">
        <v>338</v>
      </c>
    </row>
    <row r="87" spans="1:8" ht="60">
      <c r="A87" s="21" t="s">
        <v>257</v>
      </c>
      <c r="B87" s="21" t="s">
        <v>22</v>
      </c>
      <c r="C87" s="36" t="s">
        <v>437</v>
      </c>
      <c r="D87" s="31">
        <v>129</v>
      </c>
      <c r="E87" s="51" t="s">
        <v>179</v>
      </c>
      <c r="F87" s="72">
        <v>553.37400000000002</v>
      </c>
      <c r="G87" s="72">
        <v>557.1</v>
      </c>
      <c r="H87" s="72">
        <v>557.1</v>
      </c>
    </row>
    <row r="88" spans="1:8" ht="24">
      <c r="A88" s="21" t="s">
        <v>257</v>
      </c>
      <c r="B88" s="21" t="s">
        <v>22</v>
      </c>
      <c r="C88" s="36" t="s">
        <v>437</v>
      </c>
      <c r="D88" s="30" t="s">
        <v>259</v>
      </c>
      <c r="E88" s="50" t="s">
        <v>260</v>
      </c>
      <c r="F88" s="72">
        <f>F89</f>
        <v>54.9</v>
      </c>
      <c r="G88" s="72">
        <f>G89</f>
        <v>54.9</v>
      </c>
      <c r="H88" s="72">
        <f>H89</f>
        <v>54.9</v>
      </c>
    </row>
    <row r="89" spans="1:8" ht="24">
      <c r="A89" s="21" t="s">
        <v>257</v>
      </c>
      <c r="B89" s="21" t="s">
        <v>22</v>
      </c>
      <c r="C89" s="36" t="s">
        <v>437</v>
      </c>
      <c r="D89" s="21" t="s">
        <v>261</v>
      </c>
      <c r="E89" s="49" t="s">
        <v>243</v>
      </c>
      <c r="F89" s="72">
        <v>54.9</v>
      </c>
      <c r="G89" s="72">
        <v>54.9</v>
      </c>
      <c r="H89" s="72">
        <v>54.9</v>
      </c>
    </row>
    <row r="90" spans="1:8">
      <c r="A90" s="21" t="s">
        <v>257</v>
      </c>
      <c r="B90" s="21" t="s">
        <v>22</v>
      </c>
      <c r="C90" s="36" t="s">
        <v>437</v>
      </c>
      <c r="D90" s="21" t="s">
        <v>265</v>
      </c>
      <c r="E90" s="50" t="s">
        <v>266</v>
      </c>
      <c r="F90" s="72">
        <f>F91</f>
        <v>1.3</v>
      </c>
      <c r="G90" s="72">
        <f>G91</f>
        <v>1.3</v>
      </c>
      <c r="H90" s="72">
        <f>H91</f>
        <v>1.3</v>
      </c>
    </row>
    <row r="91" spans="1:8">
      <c r="A91" s="26" t="s">
        <v>257</v>
      </c>
      <c r="B91" s="26" t="s">
        <v>22</v>
      </c>
      <c r="C91" s="36" t="s">
        <v>437</v>
      </c>
      <c r="D91" s="21">
        <v>853</v>
      </c>
      <c r="E91" s="51" t="s">
        <v>552</v>
      </c>
      <c r="F91" s="78">
        <v>1.3</v>
      </c>
      <c r="G91" s="78">
        <v>1.3</v>
      </c>
      <c r="H91" s="78">
        <v>1.3</v>
      </c>
    </row>
    <row r="92" spans="1:8" ht="60">
      <c r="A92" s="21" t="s">
        <v>257</v>
      </c>
      <c r="B92" s="21" t="s">
        <v>22</v>
      </c>
      <c r="C92" s="11" t="s">
        <v>343</v>
      </c>
      <c r="D92" s="31"/>
      <c r="E92" s="51" t="s">
        <v>526</v>
      </c>
      <c r="F92" s="72">
        <f>F93</f>
        <v>2988.1</v>
      </c>
      <c r="G92" s="72">
        <f>G93</f>
        <v>2988.1</v>
      </c>
      <c r="H92" s="72">
        <f>H93</f>
        <v>2988.1</v>
      </c>
    </row>
    <row r="93" spans="1:8" ht="72">
      <c r="A93" s="21" t="s">
        <v>257</v>
      </c>
      <c r="B93" s="21" t="s">
        <v>22</v>
      </c>
      <c r="C93" s="11" t="s">
        <v>343</v>
      </c>
      <c r="D93" s="30" t="s">
        <v>561</v>
      </c>
      <c r="E93" s="50" t="s">
        <v>562</v>
      </c>
      <c r="F93" s="72">
        <f>F94+F95</f>
        <v>2988.1</v>
      </c>
      <c r="G93" s="72">
        <f>G94+G95</f>
        <v>2988.1</v>
      </c>
      <c r="H93" s="72">
        <f>H94+H95</f>
        <v>2988.1</v>
      </c>
    </row>
    <row r="94" spans="1:8" ht="24">
      <c r="A94" s="21" t="s">
        <v>257</v>
      </c>
      <c r="B94" s="21" t="s">
        <v>22</v>
      </c>
      <c r="C94" s="11" t="s">
        <v>343</v>
      </c>
      <c r="D94" s="31" t="s">
        <v>563</v>
      </c>
      <c r="E94" s="51" t="s">
        <v>177</v>
      </c>
      <c r="F94" s="72">
        <v>2295</v>
      </c>
      <c r="G94" s="72">
        <v>2295</v>
      </c>
      <c r="H94" s="72">
        <v>2295</v>
      </c>
    </row>
    <row r="95" spans="1:8" ht="60">
      <c r="A95" s="21" t="s">
        <v>257</v>
      </c>
      <c r="B95" s="21" t="s">
        <v>22</v>
      </c>
      <c r="C95" s="11" t="s">
        <v>343</v>
      </c>
      <c r="D95" s="31">
        <v>129</v>
      </c>
      <c r="E95" s="51" t="s">
        <v>179</v>
      </c>
      <c r="F95" s="72">
        <v>693.1</v>
      </c>
      <c r="G95" s="72">
        <v>693.1</v>
      </c>
      <c r="H95" s="72">
        <v>693.1</v>
      </c>
    </row>
    <row r="96" spans="1:8" ht="36">
      <c r="A96" s="26" t="s">
        <v>257</v>
      </c>
      <c r="B96" s="26" t="s">
        <v>22</v>
      </c>
      <c r="C96" s="11" t="s">
        <v>427</v>
      </c>
      <c r="D96" s="11"/>
      <c r="E96" s="49" t="s">
        <v>68</v>
      </c>
      <c r="F96" s="78">
        <f>F97</f>
        <v>2477.5610000000001</v>
      </c>
      <c r="G96" s="78">
        <f>G97</f>
        <v>1828.4</v>
      </c>
      <c r="H96" s="78">
        <f>H97</f>
        <v>1886.5</v>
      </c>
    </row>
    <row r="97" spans="1:8" ht="48">
      <c r="A97" s="21" t="s">
        <v>257</v>
      </c>
      <c r="B97" s="21" t="s">
        <v>22</v>
      </c>
      <c r="C97" s="11" t="s">
        <v>438</v>
      </c>
      <c r="D97" s="21"/>
      <c r="E97" s="49" t="s">
        <v>319</v>
      </c>
      <c r="F97" s="72">
        <f>F98+F101</f>
        <v>2477.5610000000001</v>
      </c>
      <c r="G97" s="72">
        <f>G98+G101</f>
        <v>1828.4</v>
      </c>
      <c r="H97" s="72">
        <f>H98+H101</f>
        <v>1886.5</v>
      </c>
    </row>
    <row r="98" spans="1:8" ht="72">
      <c r="A98" s="21" t="s">
        <v>257</v>
      </c>
      <c r="B98" s="21" t="s">
        <v>22</v>
      </c>
      <c r="C98" s="11" t="s">
        <v>438</v>
      </c>
      <c r="D98" s="30" t="s">
        <v>561</v>
      </c>
      <c r="E98" s="50" t="s">
        <v>562</v>
      </c>
      <c r="F98" s="72">
        <f>F99+F100</f>
        <v>1607.5610000000001</v>
      </c>
      <c r="G98" s="72">
        <f>G99+G100</f>
        <v>924.2</v>
      </c>
      <c r="H98" s="72">
        <f>H99+H100</f>
        <v>924.2</v>
      </c>
    </row>
    <row r="99" spans="1:8" ht="24">
      <c r="A99" s="21" t="s">
        <v>257</v>
      </c>
      <c r="B99" s="21" t="s">
        <v>22</v>
      </c>
      <c r="C99" s="11" t="s">
        <v>438</v>
      </c>
      <c r="D99" s="31" t="s">
        <v>564</v>
      </c>
      <c r="E99" s="51" t="s">
        <v>565</v>
      </c>
      <c r="F99" s="72">
        <v>1258.7550000000001</v>
      </c>
      <c r="G99" s="72">
        <v>733.9</v>
      </c>
      <c r="H99" s="72">
        <v>733.9</v>
      </c>
    </row>
    <row r="100" spans="1:8" ht="60">
      <c r="A100" s="21" t="s">
        <v>257</v>
      </c>
      <c r="B100" s="21" t="s">
        <v>22</v>
      </c>
      <c r="C100" s="11" t="s">
        <v>438</v>
      </c>
      <c r="D100" s="31">
        <v>129</v>
      </c>
      <c r="E100" s="51" t="s">
        <v>179</v>
      </c>
      <c r="F100" s="72">
        <v>348.80599999999998</v>
      </c>
      <c r="G100" s="72">
        <v>190.3</v>
      </c>
      <c r="H100" s="72">
        <v>190.3</v>
      </c>
    </row>
    <row r="101" spans="1:8" ht="24">
      <c r="A101" s="21" t="s">
        <v>257</v>
      </c>
      <c r="B101" s="21" t="s">
        <v>22</v>
      </c>
      <c r="C101" s="11" t="s">
        <v>438</v>
      </c>
      <c r="D101" s="30" t="s">
        <v>259</v>
      </c>
      <c r="E101" s="50" t="s">
        <v>260</v>
      </c>
      <c r="F101" s="72">
        <f>F102</f>
        <v>870</v>
      </c>
      <c r="G101" s="72">
        <f>G102</f>
        <v>904.2</v>
      </c>
      <c r="H101" s="72">
        <f>H102</f>
        <v>962.3</v>
      </c>
    </row>
    <row r="102" spans="1:8" ht="24">
      <c r="A102" s="21" t="s">
        <v>257</v>
      </c>
      <c r="B102" s="21" t="s">
        <v>22</v>
      </c>
      <c r="C102" s="11" t="s">
        <v>438</v>
      </c>
      <c r="D102" s="21" t="s">
        <v>261</v>
      </c>
      <c r="E102" s="49" t="s">
        <v>243</v>
      </c>
      <c r="F102" s="72">
        <v>870</v>
      </c>
      <c r="G102" s="72">
        <v>904.2</v>
      </c>
      <c r="H102" s="72">
        <v>962.3</v>
      </c>
    </row>
    <row r="103" spans="1:8" ht="24">
      <c r="A103" s="83" t="s">
        <v>257</v>
      </c>
      <c r="B103" s="84" t="s">
        <v>268</v>
      </c>
      <c r="C103" s="88"/>
      <c r="D103" s="88"/>
      <c r="E103" s="91" t="s">
        <v>353</v>
      </c>
      <c r="F103" s="71">
        <f>F104</f>
        <v>3581</v>
      </c>
      <c r="G103" s="72"/>
      <c r="H103" s="72"/>
    </row>
    <row r="104" spans="1:8" ht="24">
      <c r="A104" s="26" t="s">
        <v>257</v>
      </c>
      <c r="B104" s="27" t="s">
        <v>268</v>
      </c>
      <c r="C104" s="11" t="s">
        <v>131</v>
      </c>
      <c r="D104" s="11"/>
      <c r="E104" s="49" t="s">
        <v>67</v>
      </c>
      <c r="F104" s="72">
        <f>F105</f>
        <v>3581</v>
      </c>
      <c r="G104" s="72"/>
      <c r="H104" s="72"/>
    </row>
    <row r="105" spans="1:8" ht="36">
      <c r="A105" s="26" t="s">
        <v>257</v>
      </c>
      <c r="B105" s="27" t="s">
        <v>268</v>
      </c>
      <c r="C105" s="11" t="s">
        <v>403</v>
      </c>
      <c r="D105" s="11"/>
      <c r="E105" s="49" t="s">
        <v>404</v>
      </c>
      <c r="F105" s="72">
        <f>F106</f>
        <v>3581</v>
      </c>
      <c r="G105" s="72"/>
      <c r="H105" s="72"/>
    </row>
    <row r="106" spans="1:8" ht="24">
      <c r="A106" s="26" t="s">
        <v>257</v>
      </c>
      <c r="B106" s="27" t="s">
        <v>268</v>
      </c>
      <c r="C106" s="88">
        <v>9940020170</v>
      </c>
      <c r="D106" s="88"/>
      <c r="E106" s="35" t="s">
        <v>354</v>
      </c>
      <c r="F106" s="72">
        <f>F107</f>
        <v>3581</v>
      </c>
      <c r="G106" s="72"/>
      <c r="H106" s="72"/>
    </row>
    <row r="107" spans="1:8" ht="24">
      <c r="A107" s="26" t="s">
        <v>257</v>
      </c>
      <c r="B107" s="27" t="s">
        <v>268</v>
      </c>
      <c r="C107" s="88">
        <v>9940020170</v>
      </c>
      <c r="D107" s="30" t="s">
        <v>259</v>
      </c>
      <c r="E107" s="50" t="s">
        <v>260</v>
      </c>
      <c r="F107" s="72">
        <f>F108</f>
        <v>3581</v>
      </c>
      <c r="G107" s="72"/>
      <c r="H107" s="72"/>
    </row>
    <row r="108" spans="1:8" ht="24">
      <c r="A108" s="26" t="s">
        <v>257</v>
      </c>
      <c r="B108" s="27" t="s">
        <v>268</v>
      </c>
      <c r="C108" s="88">
        <v>9940020170</v>
      </c>
      <c r="D108" s="21" t="s">
        <v>261</v>
      </c>
      <c r="E108" s="49" t="s">
        <v>243</v>
      </c>
      <c r="F108" s="72">
        <v>3581</v>
      </c>
      <c r="G108" s="72"/>
      <c r="H108" s="72"/>
    </row>
    <row r="109" spans="1:8">
      <c r="A109" s="24" t="s">
        <v>257</v>
      </c>
      <c r="B109" s="24" t="s">
        <v>325</v>
      </c>
      <c r="C109" s="25"/>
      <c r="D109" s="24"/>
      <c r="E109" s="53" t="s">
        <v>301</v>
      </c>
      <c r="F109" s="71">
        <f>F112</f>
        <v>200</v>
      </c>
      <c r="G109" s="71">
        <f>G112</f>
        <v>200</v>
      </c>
      <c r="H109" s="71">
        <f>H112</f>
        <v>200</v>
      </c>
    </row>
    <row r="110" spans="1:8" ht="24">
      <c r="A110" s="21" t="s">
        <v>257</v>
      </c>
      <c r="B110" s="21" t="s">
        <v>325</v>
      </c>
      <c r="C110" s="11" t="s">
        <v>131</v>
      </c>
      <c r="D110" s="11"/>
      <c r="E110" s="49" t="s">
        <v>67</v>
      </c>
      <c r="F110" s="72">
        <f>F112</f>
        <v>200</v>
      </c>
      <c r="G110" s="72">
        <f>G112</f>
        <v>200</v>
      </c>
      <c r="H110" s="72">
        <f>H112</f>
        <v>200</v>
      </c>
    </row>
    <row r="111" spans="1:8" ht="24">
      <c r="A111" s="21" t="s">
        <v>257</v>
      </c>
      <c r="B111" s="21" t="s">
        <v>325</v>
      </c>
      <c r="C111" s="11" t="s">
        <v>183</v>
      </c>
      <c r="D111" s="11"/>
      <c r="E111" s="49" t="s">
        <v>184</v>
      </c>
      <c r="F111" s="72">
        <f>F112</f>
        <v>200</v>
      </c>
      <c r="G111" s="72">
        <f>G112</f>
        <v>200</v>
      </c>
      <c r="H111" s="72">
        <f>H112</f>
        <v>200</v>
      </c>
    </row>
    <row r="112" spans="1:8" ht="24">
      <c r="A112" s="21" t="s">
        <v>257</v>
      </c>
      <c r="B112" s="21" t="s">
        <v>325</v>
      </c>
      <c r="C112" s="11" t="s">
        <v>344</v>
      </c>
      <c r="D112" s="21"/>
      <c r="E112" s="49" t="s">
        <v>558</v>
      </c>
      <c r="F112" s="72">
        <f>F114</f>
        <v>200</v>
      </c>
      <c r="G112" s="72">
        <f>G114</f>
        <v>200</v>
      </c>
      <c r="H112" s="72">
        <f>H114</f>
        <v>200</v>
      </c>
    </row>
    <row r="113" spans="1:8">
      <c r="A113" s="21" t="s">
        <v>257</v>
      </c>
      <c r="B113" s="21" t="s">
        <v>325</v>
      </c>
      <c r="C113" s="11" t="s">
        <v>344</v>
      </c>
      <c r="D113" s="21">
        <v>800</v>
      </c>
      <c r="E113" s="49" t="s">
        <v>266</v>
      </c>
      <c r="F113" s="72">
        <v>200</v>
      </c>
      <c r="G113" s="72">
        <v>200</v>
      </c>
      <c r="H113" s="72">
        <v>200</v>
      </c>
    </row>
    <row r="114" spans="1:8">
      <c r="A114" s="21" t="s">
        <v>257</v>
      </c>
      <c r="B114" s="21" t="s">
        <v>325</v>
      </c>
      <c r="C114" s="11" t="s">
        <v>344</v>
      </c>
      <c r="D114" s="21" t="s">
        <v>61</v>
      </c>
      <c r="E114" s="49" t="s">
        <v>66</v>
      </c>
      <c r="F114" s="72">
        <v>200</v>
      </c>
      <c r="G114" s="72">
        <v>200</v>
      </c>
      <c r="H114" s="72">
        <v>200</v>
      </c>
    </row>
    <row r="115" spans="1:8">
      <c r="A115" s="24" t="s">
        <v>257</v>
      </c>
      <c r="B115" s="24" t="s">
        <v>23</v>
      </c>
      <c r="C115" s="11"/>
      <c r="D115" s="21"/>
      <c r="E115" s="53" t="s">
        <v>24</v>
      </c>
      <c r="F115" s="71">
        <f>F122+F116</f>
        <v>74191.263000000006</v>
      </c>
      <c r="G115" s="71">
        <f>G122</f>
        <v>32968.400000000001</v>
      </c>
      <c r="H115" s="71">
        <f>H122</f>
        <v>33761.4</v>
      </c>
    </row>
    <row r="116" spans="1:8" ht="36">
      <c r="A116" s="21" t="s">
        <v>257</v>
      </c>
      <c r="B116" s="21" t="s">
        <v>23</v>
      </c>
      <c r="C116" s="11" t="s">
        <v>410</v>
      </c>
      <c r="D116" s="21"/>
      <c r="E116" s="49" t="s">
        <v>97</v>
      </c>
      <c r="F116" s="72">
        <f>F117</f>
        <v>160</v>
      </c>
      <c r="G116" s="71"/>
      <c r="H116" s="71"/>
    </row>
    <row r="117" spans="1:8" ht="60">
      <c r="A117" s="21" t="s">
        <v>257</v>
      </c>
      <c r="B117" s="21" t="s">
        <v>23</v>
      </c>
      <c r="C117" s="11" t="s">
        <v>411</v>
      </c>
      <c r="D117" s="21"/>
      <c r="E117" s="49" t="s">
        <v>357</v>
      </c>
      <c r="F117" s="72">
        <f>F118</f>
        <v>160</v>
      </c>
      <c r="G117" s="71"/>
      <c r="H117" s="71"/>
    </row>
    <row r="118" spans="1:8" ht="36">
      <c r="A118" s="21" t="s">
        <v>257</v>
      </c>
      <c r="B118" s="21" t="s">
        <v>23</v>
      </c>
      <c r="C118" s="11" t="s">
        <v>413</v>
      </c>
      <c r="D118" s="21"/>
      <c r="E118" s="49" t="s">
        <v>358</v>
      </c>
      <c r="F118" s="72">
        <f>F119</f>
        <v>160</v>
      </c>
      <c r="G118" s="71"/>
      <c r="H118" s="71"/>
    </row>
    <row r="119" spans="1:8" ht="36">
      <c r="A119" s="21" t="s">
        <v>257</v>
      </c>
      <c r="B119" s="21" t="s">
        <v>23</v>
      </c>
      <c r="C119" s="11" t="s">
        <v>643</v>
      </c>
      <c r="D119" s="21"/>
      <c r="E119" s="49" t="s">
        <v>642</v>
      </c>
      <c r="F119" s="72">
        <f>F120</f>
        <v>160</v>
      </c>
      <c r="G119" s="71"/>
      <c r="H119" s="71"/>
    </row>
    <row r="120" spans="1:8" ht="24">
      <c r="A120" s="21" t="s">
        <v>257</v>
      </c>
      <c r="B120" s="21" t="s">
        <v>23</v>
      </c>
      <c r="C120" s="11" t="s">
        <v>643</v>
      </c>
      <c r="D120" s="30" t="s">
        <v>259</v>
      </c>
      <c r="E120" s="50" t="s">
        <v>260</v>
      </c>
      <c r="F120" s="72">
        <f>F121</f>
        <v>160</v>
      </c>
      <c r="G120" s="71"/>
      <c r="H120" s="71"/>
    </row>
    <row r="121" spans="1:8" ht="24">
      <c r="A121" s="21" t="s">
        <v>257</v>
      </c>
      <c r="B121" s="21" t="s">
        <v>23</v>
      </c>
      <c r="C121" s="11" t="s">
        <v>643</v>
      </c>
      <c r="D121" s="21" t="s">
        <v>261</v>
      </c>
      <c r="E121" s="49" t="s">
        <v>262</v>
      </c>
      <c r="F121" s="72">
        <v>160</v>
      </c>
      <c r="G121" s="71"/>
      <c r="H121" s="71"/>
    </row>
    <row r="122" spans="1:8" ht="24">
      <c r="A122" s="21" t="s">
        <v>257</v>
      </c>
      <c r="B122" s="21" t="s">
        <v>23</v>
      </c>
      <c r="C122" s="11" t="s">
        <v>131</v>
      </c>
      <c r="D122" s="21"/>
      <c r="E122" s="49" t="s">
        <v>67</v>
      </c>
      <c r="F122" s="72">
        <f>F123+F138+F170</f>
        <v>74031.263000000006</v>
      </c>
      <c r="G122" s="72">
        <f>G123+G138+G170</f>
        <v>32968.400000000001</v>
      </c>
      <c r="H122" s="72">
        <f>H123+H138+H170</f>
        <v>33761.4</v>
      </c>
    </row>
    <row r="123" spans="1:8" ht="36">
      <c r="A123" s="21" t="s">
        <v>257</v>
      </c>
      <c r="B123" s="21" t="s">
        <v>23</v>
      </c>
      <c r="C123" s="11" t="s">
        <v>130</v>
      </c>
      <c r="D123" s="21"/>
      <c r="E123" s="49" t="s">
        <v>64</v>
      </c>
      <c r="F123" s="72">
        <f>F124+F134</f>
        <v>7977.5300000000007</v>
      </c>
      <c r="G123" s="72">
        <f>G124+G134</f>
        <v>7950.3</v>
      </c>
      <c r="H123" s="72">
        <f>H124+H134</f>
        <v>7950.3</v>
      </c>
    </row>
    <row r="124" spans="1:8" ht="36">
      <c r="A124" s="21" t="s">
        <v>257</v>
      </c>
      <c r="B124" s="21" t="s">
        <v>23</v>
      </c>
      <c r="C124" s="11" t="s">
        <v>341</v>
      </c>
      <c r="D124" s="21"/>
      <c r="E124" s="49" t="s">
        <v>132</v>
      </c>
      <c r="F124" s="72">
        <f>F125+F129+F131</f>
        <v>4242.8300000000008</v>
      </c>
      <c r="G124" s="72">
        <f>G125+G129</f>
        <v>4215.3</v>
      </c>
      <c r="H124" s="72">
        <f>H125+H129</f>
        <v>4215.3</v>
      </c>
    </row>
    <row r="125" spans="1:8" ht="72">
      <c r="A125" s="21" t="s">
        <v>257</v>
      </c>
      <c r="B125" s="21" t="s">
        <v>23</v>
      </c>
      <c r="C125" s="11" t="s">
        <v>341</v>
      </c>
      <c r="D125" s="30" t="s">
        <v>561</v>
      </c>
      <c r="E125" s="50" t="s">
        <v>562</v>
      </c>
      <c r="F125" s="72">
        <f>F126+F127+F128</f>
        <v>3963.7000000000003</v>
      </c>
      <c r="G125" s="72">
        <f>G126+G127+G128</f>
        <v>3963.7000000000003</v>
      </c>
      <c r="H125" s="72">
        <f>H126+H127+H128</f>
        <v>3963.7000000000003</v>
      </c>
    </row>
    <row r="126" spans="1:8" ht="24">
      <c r="A126" s="21" t="s">
        <v>257</v>
      </c>
      <c r="B126" s="21" t="s">
        <v>23</v>
      </c>
      <c r="C126" s="11" t="s">
        <v>341</v>
      </c>
      <c r="D126" s="31" t="s">
        <v>563</v>
      </c>
      <c r="E126" s="51" t="s">
        <v>177</v>
      </c>
      <c r="F126" s="72">
        <v>2081.8000000000002</v>
      </c>
      <c r="G126" s="72">
        <v>2081.8000000000002</v>
      </c>
      <c r="H126" s="72">
        <v>2081.8000000000002</v>
      </c>
    </row>
    <row r="127" spans="1:8" ht="24">
      <c r="A127" s="21" t="s">
        <v>257</v>
      </c>
      <c r="B127" s="21" t="s">
        <v>23</v>
      </c>
      <c r="C127" s="11" t="s">
        <v>341</v>
      </c>
      <c r="D127" s="31" t="s">
        <v>564</v>
      </c>
      <c r="E127" s="51" t="s">
        <v>565</v>
      </c>
      <c r="F127" s="72">
        <v>997.13</v>
      </c>
      <c r="G127" s="72">
        <v>962.4</v>
      </c>
      <c r="H127" s="72">
        <v>962.4</v>
      </c>
    </row>
    <row r="128" spans="1:8" ht="60">
      <c r="A128" s="21" t="s">
        <v>257</v>
      </c>
      <c r="B128" s="21" t="s">
        <v>23</v>
      </c>
      <c r="C128" s="11" t="s">
        <v>341</v>
      </c>
      <c r="D128" s="31">
        <v>129</v>
      </c>
      <c r="E128" s="51" t="s">
        <v>179</v>
      </c>
      <c r="F128" s="72">
        <v>884.77</v>
      </c>
      <c r="G128" s="72">
        <v>919.5</v>
      </c>
      <c r="H128" s="72">
        <v>919.5</v>
      </c>
    </row>
    <row r="129" spans="1:8" ht="24">
      <c r="A129" s="21" t="s">
        <v>257</v>
      </c>
      <c r="B129" s="21" t="s">
        <v>23</v>
      </c>
      <c r="C129" s="11" t="s">
        <v>341</v>
      </c>
      <c r="D129" s="30" t="s">
        <v>259</v>
      </c>
      <c r="E129" s="50" t="s">
        <v>260</v>
      </c>
      <c r="F129" s="72">
        <f>F130</f>
        <v>278.83</v>
      </c>
      <c r="G129" s="72">
        <f>G130</f>
        <v>251.6</v>
      </c>
      <c r="H129" s="72">
        <f>H130</f>
        <v>251.6</v>
      </c>
    </row>
    <row r="130" spans="1:8" ht="24">
      <c r="A130" s="21" t="s">
        <v>257</v>
      </c>
      <c r="B130" s="21" t="s">
        <v>23</v>
      </c>
      <c r="C130" s="11" t="s">
        <v>341</v>
      </c>
      <c r="D130" s="21" t="s">
        <v>261</v>
      </c>
      <c r="E130" s="49" t="s">
        <v>243</v>
      </c>
      <c r="F130" s="72">
        <v>278.83</v>
      </c>
      <c r="G130" s="72">
        <v>251.6</v>
      </c>
      <c r="H130" s="72">
        <v>251.6</v>
      </c>
    </row>
    <row r="131" spans="1:8">
      <c r="A131" s="21" t="s">
        <v>257</v>
      </c>
      <c r="B131" s="21" t="s">
        <v>23</v>
      </c>
      <c r="C131" s="11" t="s">
        <v>341</v>
      </c>
      <c r="D131" s="30" t="s">
        <v>265</v>
      </c>
      <c r="E131" s="50" t="s">
        <v>266</v>
      </c>
      <c r="F131" s="72">
        <f>F132</f>
        <v>0.3</v>
      </c>
      <c r="G131" s="72"/>
      <c r="H131" s="72"/>
    </row>
    <row r="132" spans="1:8">
      <c r="A132" s="21" t="s">
        <v>257</v>
      </c>
      <c r="B132" s="21" t="s">
        <v>23</v>
      </c>
      <c r="C132" s="11" t="s">
        <v>341</v>
      </c>
      <c r="D132" s="21">
        <v>853</v>
      </c>
      <c r="E132" s="51" t="s">
        <v>552</v>
      </c>
      <c r="F132" s="72">
        <v>0.3</v>
      </c>
      <c r="G132" s="72"/>
      <c r="H132" s="72"/>
    </row>
    <row r="133" spans="1:8" ht="60">
      <c r="A133" s="21" t="s">
        <v>257</v>
      </c>
      <c r="B133" s="21" t="s">
        <v>23</v>
      </c>
      <c r="C133" s="11" t="s">
        <v>343</v>
      </c>
      <c r="D133" s="31"/>
      <c r="E133" s="51" t="s">
        <v>526</v>
      </c>
      <c r="F133" s="72">
        <f>F135+F136+F137</f>
        <v>3734.7000000000003</v>
      </c>
      <c r="G133" s="72">
        <f>G135+G136+G137</f>
        <v>3735</v>
      </c>
      <c r="H133" s="72">
        <f>H135+H136+H137</f>
        <v>3735</v>
      </c>
    </row>
    <row r="134" spans="1:8" ht="72">
      <c r="A134" s="21" t="s">
        <v>257</v>
      </c>
      <c r="B134" s="21" t="s">
        <v>23</v>
      </c>
      <c r="C134" s="11" t="s">
        <v>343</v>
      </c>
      <c r="D134" s="30" t="s">
        <v>561</v>
      </c>
      <c r="E134" s="50" t="s">
        <v>562</v>
      </c>
      <c r="F134" s="72">
        <f>F135+F136+F137</f>
        <v>3734.7000000000003</v>
      </c>
      <c r="G134" s="72">
        <f>G135+G136+G137</f>
        <v>3735</v>
      </c>
      <c r="H134" s="72">
        <f>H135+H136+H137</f>
        <v>3735</v>
      </c>
    </row>
    <row r="135" spans="1:8" ht="24">
      <c r="A135" s="21" t="s">
        <v>257</v>
      </c>
      <c r="B135" s="21" t="s">
        <v>23</v>
      </c>
      <c r="C135" s="11" t="s">
        <v>343</v>
      </c>
      <c r="D135" s="31" t="s">
        <v>563</v>
      </c>
      <c r="E135" s="51" t="s">
        <v>177</v>
      </c>
      <c r="F135" s="72">
        <v>2295</v>
      </c>
      <c r="G135" s="72">
        <v>2295</v>
      </c>
      <c r="H135" s="72">
        <v>2295</v>
      </c>
    </row>
    <row r="136" spans="1:8" ht="24">
      <c r="A136" s="21" t="s">
        <v>257</v>
      </c>
      <c r="B136" s="21" t="s">
        <v>23</v>
      </c>
      <c r="C136" s="11" t="s">
        <v>343</v>
      </c>
      <c r="D136" s="31" t="s">
        <v>564</v>
      </c>
      <c r="E136" s="51" t="s">
        <v>565</v>
      </c>
      <c r="F136" s="72">
        <v>596.57000000000005</v>
      </c>
      <c r="G136" s="72">
        <v>574</v>
      </c>
      <c r="H136" s="72">
        <v>574</v>
      </c>
    </row>
    <row r="137" spans="1:8" ht="60">
      <c r="A137" s="21" t="s">
        <v>257</v>
      </c>
      <c r="B137" s="21" t="s">
        <v>23</v>
      </c>
      <c r="C137" s="11" t="s">
        <v>343</v>
      </c>
      <c r="D137" s="31">
        <v>129</v>
      </c>
      <c r="E137" s="51" t="s">
        <v>179</v>
      </c>
      <c r="F137" s="72">
        <v>843.13</v>
      </c>
      <c r="G137" s="72">
        <v>866</v>
      </c>
      <c r="H137" s="72">
        <v>866</v>
      </c>
    </row>
    <row r="138" spans="1:8" ht="36">
      <c r="A138" s="11" t="s">
        <v>257</v>
      </c>
      <c r="B138" s="11">
        <v>13</v>
      </c>
      <c r="C138" s="11" t="s">
        <v>403</v>
      </c>
      <c r="D138" s="21"/>
      <c r="E138" s="49" t="s">
        <v>404</v>
      </c>
      <c r="F138" s="72">
        <f>F139+F149+F152+F160+F167+F157</f>
        <v>65787.133000000002</v>
      </c>
      <c r="G138" s="72">
        <f>G139+G149+G152+G160</f>
        <v>24754.100000000002</v>
      </c>
      <c r="H138" s="72">
        <f>H139+H149+H152+H160</f>
        <v>25547.100000000002</v>
      </c>
    </row>
    <row r="139" spans="1:8" ht="48">
      <c r="A139" s="11" t="s">
        <v>257</v>
      </c>
      <c r="B139" s="11" t="s">
        <v>23</v>
      </c>
      <c r="C139" s="11" t="s">
        <v>439</v>
      </c>
      <c r="D139" s="31"/>
      <c r="E139" s="55" t="s">
        <v>392</v>
      </c>
      <c r="F139" s="99">
        <f>F140+F144+F146</f>
        <v>16405.596999999998</v>
      </c>
      <c r="G139" s="99">
        <f>G140+G144+G146</f>
        <v>13070.400000000001</v>
      </c>
      <c r="H139" s="99">
        <f>H140+H144+H146</f>
        <v>13863.400000000001</v>
      </c>
    </row>
    <row r="140" spans="1:8" ht="72">
      <c r="A140" s="11" t="s">
        <v>257</v>
      </c>
      <c r="B140" s="11" t="s">
        <v>23</v>
      </c>
      <c r="C140" s="11" t="s">
        <v>439</v>
      </c>
      <c r="D140" s="30" t="s">
        <v>561</v>
      </c>
      <c r="E140" s="50" t="s">
        <v>562</v>
      </c>
      <c r="F140" s="99">
        <f>F141+F142+F143</f>
        <v>7884.4000000000005</v>
      </c>
      <c r="G140" s="99">
        <f>G141+G142+G143</f>
        <v>7884.4000000000005</v>
      </c>
      <c r="H140" s="99">
        <f>H141+H142+H143</f>
        <v>7884.4000000000005</v>
      </c>
    </row>
    <row r="141" spans="1:8">
      <c r="A141" s="11" t="s">
        <v>257</v>
      </c>
      <c r="B141" s="11" t="s">
        <v>23</v>
      </c>
      <c r="C141" s="11" t="s">
        <v>439</v>
      </c>
      <c r="D141" s="31" t="s">
        <v>568</v>
      </c>
      <c r="E141" s="51" t="s">
        <v>50</v>
      </c>
      <c r="F141" s="99">
        <v>6039.1</v>
      </c>
      <c r="G141" s="99">
        <v>6039.1</v>
      </c>
      <c r="H141" s="99">
        <v>6039.1</v>
      </c>
    </row>
    <row r="142" spans="1:8" ht="24">
      <c r="A142" s="11" t="s">
        <v>257</v>
      </c>
      <c r="B142" s="11" t="s">
        <v>23</v>
      </c>
      <c r="C142" s="11" t="s">
        <v>439</v>
      </c>
      <c r="D142" s="31">
        <v>112</v>
      </c>
      <c r="E142" s="51" t="s">
        <v>565</v>
      </c>
      <c r="F142" s="99">
        <v>21.6</v>
      </c>
      <c r="G142" s="99">
        <v>21.6</v>
      </c>
      <c r="H142" s="99">
        <v>21.6</v>
      </c>
    </row>
    <row r="143" spans="1:8" ht="48">
      <c r="A143" s="11" t="s">
        <v>257</v>
      </c>
      <c r="B143" s="11" t="s">
        <v>23</v>
      </c>
      <c r="C143" s="11" t="s">
        <v>439</v>
      </c>
      <c r="D143" s="31">
        <v>119</v>
      </c>
      <c r="E143" s="51" t="s">
        <v>360</v>
      </c>
      <c r="F143" s="99">
        <v>1823.7</v>
      </c>
      <c r="G143" s="99">
        <v>1823.7</v>
      </c>
      <c r="H143" s="99">
        <v>1823.7</v>
      </c>
    </row>
    <row r="144" spans="1:8" ht="24">
      <c r="A144" s="11" t="s">
        <v>257</v>
      </c>
      <c r="B144" s="11" t="s">
        <v>23</v>
      </c>
      <c r="C144" s="11" t="s">
        <v>439</v>
      </c>
      <c r="D144" s="30" t="s">
        <v>259</v>
      </c>
      <c r="E144" s="50" t="s">
        <v>260</v>
      </c>
      <c r="F144" s="99">
        <f>F145</f>
        <v>8481.0969999999998</v>
      </c>
      <c r="G144" s="99">
        <f>G145</f>
        <v>5164</v>
      </c>
      <c r="H144" s="99">
        <f>H145</f>
        <v>5957</v>
      </c>
    </row>
    <row r="145" spans="1:8" ht="24">
      <c r="A145" s="11" t="s">
        <v>257</v>
      </c>
      <c r="B145" s="11" t="s">
        <v>23</v>
      </c>
      <c r="C145" s="11" t="s">
        <v>439</v>
      </c>
      <c r="D145" s="21" t="s">
        <v>261</v>
      </c>
      <c r="E145" s="49" t="s">
        <v>262</v>
      </c>
      <c r="F145" s="99">
        <v>8481.0969999999998</v>
      </c>
      <c r="G145" s="99">
        <v>5164</v>
      </c>
      <c r="H145" s="99">
        <v>5957</v>
      </c>
    </row>
    <row r="146" spans="1:8">
      <c r="A146" s="11" t="s">
        <v>257</v>
      </c>
      <c r="B146" s="11" t="s">
        <v>23</v>
      </c>
      <c r="C146" s="11" t="s">
        <v>439</v>
      </c>
      <c r="D146" s="30" t="s">
        <v>265</v>
      </c>
      <c r="E146" s="50" t="s">
        <v>266</v>
      </c>
      <c r="F146" s="72">
        <f>F148+F147</f>
        <v>40.1</v>
      </c>
      <c r="G146" s="72">
        <f>G148</f>
        <v>22</v>
      </c>
      <c r="H146" s="72">
        <f>H148</f>
        <v>22</v>
      </c>
    </row>
    <row r="147" spans="1:8" ht="24">
      <c r="A147" s="11" t="s">
        <v>257</v>
      </c>
      <c r="B147" s="11" t="s">
        <v>23</v>
      </c>
      <c r="C147" s="11" t="s">
        <v>439</v>
      </c>
      <c r="D147" s="30">
        <v>851</v>
      </c>
      <c r="E147" s="50" t="s">
        <v>597</v>
      </c>
      <c r="F147" s="72">
        <v>18.100000000000001</v>
      </c>
      <c r="G147" s="72"/>
      <c r="H147" s="72"/>
    </row>
    <row r="148" spans="1:8" ht="24">
      <c r="A148" s="11" t="s">
        <v>257</v>
      </c>
      <c r="B148" s="11" t="s">
        <v>23</v>
      </c>
      <c r="C148" s="11" t="s">
        <v>439</v>
      </c>
      <c r="D148" s="21" t="s">
        <v>566</v>
      </c>
      <c r="E148" s="51" t="s">
        <v>567</v>
      </c>
      <c r="F148" s="72">
        <v>22</v>
      </c>
      <c r="G148" s="72">
        <v>22</v>
      </c>
      <c r="H148" s="72">
        <v>22</v>
      </c>
    </row>
    <row r="149" spans="1:8" ht="48">
      <c r="A149" s="11" t="s">
        <v>257</v>
      </c>
      <c r="B149" s="11">
        <v>13</v>
      </c>
      <c r="C149" s="11" t="s">
        <v>440</v>
      </c>
      <c r="D149" s="21"/>
      <c r="E149" s="49" t="s">
        <v>405</v>
      </c>
      <c r="F149" s="79">
        <f t="shared" ref="F149:H150" si="2">F150</f>
        <v>257.07</v>
      </c>
      <c r="G149" s="79">
        <f t="shared" si="2"/>
        <v>500</v>
      </c>
      <c r="H149" s="79">
        <f t="shared" si="2"/>
        <v>500</v>
      </c>
    </row>
    <row r="150" spans="1:8" ht="24">
      <c r="A150" s="11" t="s">
        <v>257</v>
      </c>
      <c r="B150" s="11">
        <v>13</v>
      </c>
      <c r="C150" s="11" t="s">
        <v>440</v>
      </c>
      <c r="D150" s="30" t="s">
        <v>259</v>
      </c>
      <c r="E150" s="50" t="s">
        <v>260</v>
      </c>
      <c r="F150" s="79">
        <f t="shared" si="2"/>
        <v>257.07</v>
      </c>
      <c r="G150" s="79">
        <f t="shared" si="2"/>
        <v>500</v>
      </c>
      <c r="H150" s="79">
        <f t="shared" si="2"/>
        <v>500</v>
      </c>
    </row>
    <row r="151" spans="1:8" ht="24">
      <c r="A151" s="11" t="s">
        <v>257</v>
      </c>
      <c r="B151" s="11">
        <v>13</v>
      </c>
      <c r="C151" s="11" t="s">
        <v>440</v>
      </c>
      <c r="D151" s="21" t="s">
        <v>261</v>
      </c>
      <c r="E151" s="49" t="s">
        <v>243</v>
      </c>
      <c r="F151" s="79">
        <v>257.07</v>
      </c>
      <c r="G151" s="79">
        <v>500</v>
      </c>
      <c r="H151" s="79">
        <v>500</v>
      </c>
    </row>
    <row r="152" spans="1:8" ht="24">
      <c r="A152" s="11" t="s">
        <v>257</v>
      </c>
      <c r="B152" s="11">
        <v>13</v>
      </c>
      <c r="C152" s="11" t="s">
        <v>524</v>
      </c>
      <c r="D152" s="21"/>
      <c r="E152" s="49" t="s">
        <v>406</v>
      </c>
      <c r="F152" s="79">
        <f>F153+F155</f>
        <v>28825.5</v>
      </c>
      <c r="G152" s="79">
        <f>G153+G155</f>
        <v>1084</v>
      </c>
      <c r="H152" s="79">
        <f>H153+H155</f>
        <v>1084</v>
      </c>
    </row>
    <row r="153" spans="1:8" ht="24">
      <c r="A153" s="11" t="s">
        <v>257</v>
      </c>
      <c r="B153" s="11">
        <v>13</v>
      </c>
      <c r="C153" s="11" t="s">
        <v>524</v>
      </c>
      <c r="D153" s="30" t="s">
        <v>259</v>
      </c>
      <c r="E153" s="50" t="s">
        <v>260</v>
      </c>
      <c r="F153" s="79">
        <f>F154</f>
        <v>1810.5</v>
      </c>
      <c r="G153" s="79">
        <f>G154</f>
        <v>1084</v>
      </c>
      <c r="H153" s="79">
        <f>H154</f>
        <v>1084</v>
      </c>
    </row>
    <row r="154" spans="1:8" ht="24">
      <c r="A154" s="11" t="s">
        <v>257</v>
      </c>
      <c r="B154" s="11">
        <v>13</v>
      </c>
      <c r="C154" s="11" t="s">
        <v>524</v>
      </c>
      <c r="D154" s="21" t="s">
        <v>261</v>
      </c>
      <c r="E154" s="49" t="s">
        <v>243</v>
      </c>
      <c r="F154" s="79">
        <v>1810.5</v>
      </c>
      <c r="G154" s="79">
        <v>1084</v>
      </c>
      <c r="H154" s="79">
        <v>1084</v>
      </c>
    </row>
    <row r="155" spans="1:8">
      <c r="A155" s="11" t="s">
        <v>257</v>
      </c>
      <c r="B155" s="11">
        <v>13</v>
      </c>
      <c r="C155" s="11" t="s">
        <v>524</v>
      </c>
      <c r="D155" s="30" t="s">
        <v>265</v>
      </c>
      <c r="E155" s="50" t="s">
        <v>266</v>
      </c>
      <c r="F155" s="72">
        <f>F156</f>
        <v>27015</v>
      </c>
      <c r="G155" s="72">
        <f>G156</f>
        <v>0</v>
      </c>
      <c r="H155" s="72">
        <f>H156</f>
        <v>0</v>
      </c>
    </row>
    <row r="156" spans="1:8" ht="36">
      <c r="A156" s="11" t="s">
        <v>257</v>
      </c>
      <c r="B156" s="11">
        <v>13</v>
      </c>
      <c r="C156" s="11" t="s">
        <v>524</v>
      </c>
      <c r="D156" s="21">
        <v>831</v>
      </c>
      <c r="E156" s="49" t="s">
        <v>553</v>
      </c>
      <c r="F156" s="72">
        <v>27015</v>
      </c>
      <c r="G156" s="72"/>
      <c r="H156" s="72"/>
    </row>
    <row r="157" spans="1:8" ht="48">
      <c r="A157" s="11" t="s">
        <v>257</v>
      </c>
      <c r="B157" s="11">
        <v>13</v>
      </c>
      <c r="C157" s="11" t="s">
        <v>2</v>
      </c>
      <c r="D157" s="21"/>
      <c r="E157" s="49" t="s">
        <v>294</v>
      </c>
      <c r="F157" s="72">
        <f>F158</f>
        <v>126.9</v>
      </c>
      <c r="G157" s="72"/>
      <c r="H157" s="72"/>
    </row>
    <row r="158" spans="1:8" ht="24">
      <c r="A158" s="11" t="s">
        <v>257</v>
      </c>
      <c r="B158" s="11">
        <v>13</v>
      </c>
      <c r="C158" s="11" t="s">
        <v>2</v>
      </c>
      <c r="D158" s="30" t="s">
        <v>259</v>
      </c>
      <c r="E158" s="50" t="s">
        <v>260</v>
      </c>
      <c r="F158" s="72">
        <f>F159</f>
        <v>126.9</v>
      </c>
      <c r="G158" s="72"/>
      <c r="H158" s="72"/>
    </row>
    <row r="159" spans="1:8" ht="24">
      <c r="A159" s="11" t="s">
        <v>257</v>
      </c>
      <c r="B159" s="11">
        <v>13</v>
      </c>
      <c r="C159" s="11" t="s">
        <v>2</v>
      </c>
      <c r="D159" s="21" t="s">
        <v>261</v>
      </c>
      <c r="E159" s="49" t="s">
        <v>243</v>
      </c>
      <c r="F159" s="72">
        <v>126.9</v>
      </c>
      <c r="G159" s="72"/>
      <c r="H159" s="72"/>
    </row>
    <row r="160" spans="1:8" ht="24">
      <c r="A160" s="11" t="s">
        <v>257</v>
      </c>
      <c r="B160" s="11" t="s">
        <v>23</v>
      </c>
      <c r="C160" s="11" t="s">
        <v>441</v>
      </c>
      <c r="D160" s="31"/>
      <c r="E160" s="55" t="s">
        <v>390</v>
      </c>
      <c r="F160" s="72">
        <f>F161+F165</f>
        <v>10084.300000000001</v>
      </c>
      <c r="G160" s="72">
        <f>G161+G165</f>
        <v>10099.700000000001</v>
      </c>
      <c r="H160" s="72">
        <f>H161+H165</f>
        <v>10099.700000000001</v>
      </c>
    </row>
    <row r="161" spans="1:8" ht="72">
      <c r="A161" s="11" t="s">
        <v>257</v>
      </c>
      <c r="B161" s="11" t="s">
        <v>23</v>
      </c>
      <c r="C161" s="11" t="s">
        <v>441</v>
      </c>
      <c r="D161" s="30" t="s">
        <v>561</v>
      </c>
      <c r="E161" s="50" t="s">
        <v>562</v>
      </c>
      <c r="F161" s="72">
        <f>F162+F163+F164</f>
        <v>9651.2000000000007</v>
      </c>
      <c r="G161" s="72">
        <f>G162+G163+G164</f>
        <v>9651.2000000000007</v>
      </c>
      <c r="H161" s="72">
        <f>H162+H163+H164</f>
        <v>9651.2000000000007</v>
      </c>
    </row>
    <row r="162" spans="1:8">
      <c r="A162" s="11" t="s">
        <v>257</v>
      </c>
      <c r="B162" s="11" t="s">
        <v>23</v>
      </c>
      <c r="C162" s="11" t="s">
        <v>441</v>
      </c>
      <c r="D162" s="31" t="s">
        <v>568</v>
      </c>
      <c r="E162" s="51" t="s">
        <v>50</v>
      </c>
      <c r="F162" s="72">
        <v>5912.6</v>
      </c>
      <c r="G162" s="72">
        <v>5912.6</v>
      </c>
      <c r="H162" s="72">
        <v>5912.6</v>
      </c>
    </row>
    <row r="163" spans="1:8" ht="24">
      <c r="A163" s="11" t="s">
        <v>257</v>
      </c>
      <c r="B163" s="11" t="s">
        <v>23</v>
      </c>
      <c r="C163" s="11" t="s">
        <v>441</v>
      </c>
      <c r="D163" s="31">
        <v>112</v>
      </c>
      <c r="E163" s="51" t="s">
        <v>565</v>
      </c>
      <c r="F163" s="72">
        <v>1500</v>
      </c>
      <c r="G163" s="72">
        <v>1500</v>
      </c>
      <c r="H163" s="72">
        <v>1500</v>
      </c>
    </row>
    <row r="164" spans="1:8" ht="48">
      <c r="A164" s="11" t="s">
        <v>257</v>
      </c>
      <c r="B164" s="11" t="s">
        <v>23</v>
      </c>
      <c r="C164" s="11" t="s">
        <v>441</v>
      </c>
      <c r="D164" s="31">
        <v>119</v>
      </c>
      <c r="E164" s="51" t="s">
        <v>360</v>
      </c>
      <c r="F164" s="72">
        <v>2238.6</v>
      </c>
      <c r="G164" s="72">
        <v>2238.6</v>
      </c>
      <c r="H164" s="72">
        <v>2238.6</v>
      </c>
    </row>
    <row r="165" spans="1:8" ht="24">
      <c r="A165" s="11" t="s">
        <v>257</v>
      </c>
      <c r="B165" s="11" t="s">
        <v>23</v>
      </c>
      <c r="C165" s="11" t="s">
        <v>441</v>
      </c>
      <c r="D165" s="30" t="s">
        <v>259</v>
      </c>
      <c r="E165" s="50" t="s">
        <v>260</v>
      </c>
      <c r="F165" s="72">
        <f>F166</f>
        <v>433.1</v>
      </c>
      <c r="G165" s="72">
        <f>G166</f>
        <v>448.5</v>
      </c>
      <c r="H165" s="72">
        <f>H166</f>
        <v>448.5</v>
      </c>
    </row>
    <row r="166" spans="1:8" ht="24">
      <c r="A166" s="11" t="s">
        <v>257</v>
      </c>
      <c r="B166" s="11" t="s">
        <v>23</v>
      </c>
      <c r="C166" s="11" t="s">
        <v>441</v>
      </c>
      <c r="D166" s="21" t="s">
        <v>261</v>
      </c>
      <c r="E166" s="49" t="s">
        <v>262</v>
      </c>
      <c r="F166" s="72">
        <v>433.1</v>
      </c>
      <c r="G166" s="72">
        <v>448.5</v>
      </c>
      <c r="H166" s="72">
        <v>448.5</v>
      </c>
    </row>
    <row r="167" spans="1:8" ht="36">
      <c r="A167" s="11" t="s">
        <v>257</v>
      </c>
      <c r="B167" s="11" t="s">
        <v>23</v>
      </c>
      <c r="C167" s="11" t="s">
        <v>442</v>
      </c>
      <c r="D167" s="11"/>
      <c r="E167" s="49" t="s">
        <v>367</v>
      </c>
      <c r="F167" s="72">
        <f>F168</f>
        <v>10087.766</v>
      </c>
      <c r="G167" s="72"/>
      <c r="H167" s="72"/>
    </row>
    <row r="168" spans="1:8" ht="36">
      <c r="A168" s="11" t="s">
        <v>257</v>
      </c>
      <c r="B168" s="11" t="s">
        <v>23</v>
      </c>
      <c r="C168" s="11" t="s">
        <v>442</v>
      </c>
      <c r="D168" s="21">
        <v>400</v>
      </c>
      <c r="E168" s="49" t="s">
        <v>420</v>
      </c>
      <c r="F168" s="72">
        <f>F169</f>
        <v>10087.766</v>
      </c>
      <c r="G168" s="72"/>
      <c r="H168" s="72"/>
    </row>
    <row r="169" spans="1:8" ht="48">
      <c r="A169" s="11" t="s">
        <v>257</v>
      </c>
      <c r="B169" s="11" t="s">
        <v>23</v>
      </c>
      <c r="C169" s="11" t="s">
        <v>442</v>
      </c>
      <c r="D169" s="21">
        <v>412</v>
      </c>
      <c r="E169" s="49" t="s">
        <v>189</v>
      </c>
      <c r="F169" s="72">
        <v>10087.766</v>
      </c>
      <c r="G169" s="72"/>
      <c r="H169" s="72"/>
    </row>
    <row r="170" spans="1:8" ht="36">
      <c r="A170" s="21" t="s">
        <v>257</v>
      </c>
      <c r="B170" s="21" t="s">
        <v>23</v>
      </c>
      <c r="C170" s="11" t="s">
        <v>427</v>
      </c>
      <c r="D170" s="11"/>
      <c r="E170" s="49" t="s">
        <v>68</v>
      </c>
      <c r="F170" s="72">
        <f>F171+F177</f>
        <v>266.60000000000002</v>
      </c>
      <c r="G170" s="72">
        <f>G171</f>
        <v>264</v>
      </c>
      <c r="H170" s="72">
        <f>H171</f>
        <v>264</v>
      </c>
    </row>
    <row r="171" spans="1:8" ht="84">
      <c r="A171" s="21" t="s">
        <v>257</v>
      </c>
      <c r="B171" s="21" t="s">
        <v>23</v>
      </c>
      <c r="C171" s="32" t="s">
        <v>443</v>
      </c>
      <c r="D171" s="73"/>
      <c r="E171" s="56" t="s">
        <v>222</v>
      </c>
      <c r="F171" s="72">
        <f>F175+F172</f>
        <v>264</v>
      </c>
      <c r="G171" s="72">
        <f>G175+G172</f>
        <v>264</v>
      </c>
      <c r="H171" s="72">
        <f>H175+H172</f>
        <v>264</v>
      </c>
    </row>
    <row r="172" spans="1:8" ht="72">
      <c r="A172" s="21" t="s">
        <v>257</v>
      </c>
      <c r="B172" s="21" t="s">
        <v>23</v>
      </c>
      <c r="C172" s="32" t="s">
        <v>443</v>
      </c>
      <c r="D172" s="30" t="s">
        <v>561</v>
      </c>
      <c r="E172" s="50" t="s">
        <v>562</v>
      </c>
      <c r="F172" s="72">
        <f>F173+F174</f>
        <v>229</v>
      </c>
      <c r="G172" s="72">
        <f>G173+G174</f>
        <v>229</v>
      </c>
      <c r="H172" s="72">
        <f>H173+H174</f>
        <v>229</v>
      </c>
    </row>
    <row r="173" spans="1:8" ht="24">
      <c r="A173" s="21" t="s">
        <v>257</v>
      </c>
      <c r="B173" s="21" t="s">
        <v>23</v>
      </c>
      <c r="C173" s="32" t="s">
        <v>443</v>
      </c>
      <c r="D173" s="31" t="s">
        <v>563</v>
      </c>
      <c r="E173" s="51" t="s">
        <v>177</v>
      </c>
      <c r="F173" s="72">
        <v>172</v>
      </c>
      <c r="G173" s="72">
        <v>172</v>
      </c>
      <c r="H173" s="72">
        <v>172</v>
      </c>
    </row>
    <row r="174" spans="1:8" ht="60">
      <c r="A174" s="21" t="s">
        <v>257</v>
      </c>
      <c r="B174" s="21" t="s">
        <v>23</v>
      </c>
      <c r="C174" s="32" t="s">
        <v>443</v>
      </c>
      <c r="D174" s="31">
        <v>129</v>
      </c>
      <c r="E174" s="51" t="s">
        <v>179</v>
      </c>
      <c r="F174" s="72">
        <v>57</v>
      </c>
      <c r="G174" s="72">
        <v>57</v>
      </c>
      <c r="H174" s="72">
        <v>57</v>
      </c>
    </row>
    <row r="175" spans="1:8" ht="24">
      <c r="A175" s="21" t="s">
        <v>257</v>
      </c>
      <c r="B175" s="21" t="s">
        <v>23</v>
      </c>
      <c r="C175" s="32" t="s">
        <v>443</v>
      </c>
      <c r="D175" s="30" t="s">
        <v>259</v>
      </c>
      <c r="E175" s="50" t="s">
        <v>260</v>
      </c>
      <c r="F175" s="72">
        <f>F176</f>
        <v>35</v>
      </c>
      <c r="G175" s="72">
        <f>G176</f>
        <v>35</v>
      </c>
      <c r="H175" s="72">
        <f>H176</f>
        <v>35</v>
      </c>
    </row>
    <row r="176" spans="1:8" ht="24">
      <c r="A176" s="21" t="s">
        <v>257</v>
      </c>
      <c r="B176" s="21" t="s">
        <v>23</v>
      </c>
      <c r="C176" s="32" t="s">
        <v>443</v>
      </c>
      <c r="D176" s="21" t="s">
        <v>261</v>
      </c>
      <c r="E176" s="49" t="s">
        <v>243</v>
      </c>
      <c r="F176" s="72">
        <v>35</v>
      </c>
      <c r="G176" s="72">
        <v>35</v>
      </c>
      <c r="H176" s="72">
        <v>35</v>
      </c>
    </row>
    <row r="177" spans="1:8" ht="120">
      <c r="A177" s="21" t="s">
        <v>257</v>
      </c>
      <c r="B177" s="21" t="s">
        <v>23</v>
      </c>
      <c r="C177" s="32" t="s">
        <v>647</v>
      </c>
      <c r="D177" s="21"/>
      <c r="E177" s="49" t="s">
        <v>646</v>
      </c>
      <c r="F177" s="72">
        <f>F178</f>
        <v>2.6</v>
      </c>
      <c r="G177" s="72"/>
      <c r="H177" s="72"/>
    </row>
    <row r="178" spans="1:8" ht="72">
      <c r="A178" s="21" t="s">
        <v>257</v>
      </c>
      <c r="B178" s="21" t="s">
        <v>23</v>
      </c>
      <c r="C178" s="32" t="s">
        <v>647</v>
      </c>
      <c r="D178" s="30" t="s">
        <v>561</v>
      </c>
      <c r="E178" s="50" t="s">
        <v>562</v>
      </c>
      <c r="F178" s="72">
        <f>F179+F180</f>
        <v>2.6</v>
      </c>
      <c r="G178" s="72"/>
      <c r="H178" s="72"/>
    </row>
    <row r="179" spans="1:8" ht="24">
      <c r="A179" s="21" t="s">
        <v>257</v>
      </c>
      <c r="B179" s="21" t="s">
        <v>23</v>
      </c>
      <c r="C179" s="32" t="s">
        <v>647</v>
      </c>
      <c r="D179" s="31" t="s">
        <v>563</v>
      </c>
      <c r="E179" s="51" t="s">
        <v>177</v>
      </c>
      <c r="F179" s="72">
        <v>2</v>
      </c>
      <c r="G179" s="72"/>
      <c r="H179" s="72"/>
    </row>
    <row r="180" spans="1:8" ht="60">
      <c r="A180" s="21" t="s">
        <v>257</v>
      </c>
      <c r="B180" s="21" t="s">
        <v>23</v>
      </c>
      <c r="C180" s="32" t="s">
        <v>647</v>
      </c>
      <c r="D180" s="31">
        <v>129</v>
      </c>
      <c r="E180" s="51" t="s">
        <v>179</v>
      </c>
      <c r="F180" s="72">
        <v>0.6</v>
      </c>
      <c r="G180" s="72"/>
      <c r="H180" s="72"/>
    </row>
    <row r="181" spans="1:8" ht="24">
      <c r="A181" s="25" t="s">
        <v>323</v>
      </c>
      <c r="B181" s="25" t="s">
        <v>251</v>
      </c>
      <c r="C181" s="25"/>
      <c r="D181" s="25"/>
      <c r="E181" s="53" t="s">
        <v>69</v>
      </c>
      <c r="F181" s="71">
        <f>F182+F192</f>
        <v>4748.05</v>
      </c>
      <c r="G181" s="71">
        <f>G182+G192</f>
        <v>5149.2000000000007</v>
      </c>
      <c r="H181" s="71">
        <f>H182+H192</f>
        <v>5130.1000000000004</v>
      </c>
    </row>
    <row r="182" spans="1:8">
      <c r="A182" s="25" t="s">
        <v>323</v>
      </c>
      <c r="B182" s="25" t="s">
        <v>250</v>
      </c>
      <c r="C182" s="25"/>
      <c r="D182" s="24"/>
      <c r="E182" s="49" t="s">
        <v>25</v>
      </c>
      <c r="F182" s="71">
        <f t="shared" ref="F182:H184" si="3">F183</f>
        <v>2488</v>
      </c>
      <c r="G182" s="71">
        <f t="shared" si="3"/>
        <v>2574.1</v>
      </c>
      <c r="H182" s="71">
        <f t="shared" si="3"/>
        <v>2675</v>
      </c>
    </row>
    <row r="183" spans="1:8">
      <c r="A183" s="11" t="s">
        <v>323</v>
      </c>
      <c r="B183" s="11" t="s">
        <v>250</v>
      </c>
      <c r="C183" s="11" t="s">
        <v>131</v>
      </c>
      <c r="D183" s="11"/>
      <c r="E183" s="54" t="s">
        <v>67</v>
      </c>
      <c r="F183" s="72">
        <f t="shared" si="3"/>
        <v>2488</v>
      </c>
      <c r="G183" s="72">
        <f t="shared" si="3"/>
        <v>2574.1</v>
      </c>
      <c r="H183" s="72">
        <f t="shared" si="3"/>
        <v>2675</v>
      </c>
    </row>
    <row r="184" spans="1:8" ht="36">
      <c r="A184" s="11" t="s">
        <v>323</v>
      </c>
      <c r="B184" s="11" t="s">
        <v>250</v>
      </c>
      <c r="C184" s="11" t="s">
        <v>427</v>
      </c>
      <c r="D184" s="11"/>
      <c r="E184" s="49" t="s">
        <v>68</v>
      </c>
      <c r="F184" s="72">
        <f t="shared" si="3"/>
        <v>2488</v>
      </c>
      <c r="G184" s="72">
        <f t="shared" si="3"/>
        <v>2574.1</v>
      </c>
      <c r="H184" s="72">
        <f t="shared" si="3"/>
        <v>2675</v>
      </c>
    </row>
    <row r="185" spans="1:8" ht="60">
      <c r="A185" s="11" t="s">
        <v>323</v>
      </c>
      <c r="B185" s="11" t="s">
        <v>250</v>
      </c>
      <c r="C185" s="11" t="s">
        <v>444</v>
      </c>
      <c r="D185" s="11"/>
      <c r="E185" s="55" t="s">
        <v>338</v>
      </c>
      <c r="F185" s="72">
        <f>F186+F190</f>
        <v>2488</v>
      </c>
      <c r="G185" s="72">
        <f>G186+G190</f>
        <v>2574.1</v>
      </c>
      <c r="H185" s="72">
        <f>H186+H190</f>
        <v>2675</v>
      </c>
    </row>
    <row r="186" spans="1:8" ht="72">
      <c r="A186" s="11" t="s">
        <v>323</v>
      </c>
      <c r="B186" s="11" t="s">
        <v>250</v>
      </c>
      <c r="C186" s="11" t="s">
        <v>444</v>
      </c>
      <c r="D186" s="30" t="s">
        <v>561</v>
      </c>
      <c r="E186" s="50" t="s">
        <v>562</v>
      </c>
      <c r="F186" s="72">
        <f>F187+F189+F188</f>
        <v>1757.1</v>
      </c>
      <c r="G186" s="72">
        <f>G187+G189+G188</f>
        <v>1757.1</v>
      </c>
      <c r="H186" s="72">
        <f>H187+H189+H188</f>
        <v>1757.1</v>
      </c>
    </row>
    <row r="187" spans="1:8" ht="24">
      <c r="A187" s="11" t="s">
        <v>323</v>
      </c>
      <c r="B187" s="11" t="s">
        <v>250</v>
      </c>
      <c r="C187" s="11" t="s">
        <v>444</v>
      </c>
      <c r="D187" s="31" t="s">
        <v>563</v>
      </c>
      <c r="E187" s="51" t="s">
        <v>177</v>
      </c>
      <c r="F187" s="72">
        <v>1349.1</v>
      </c>
      <c r="G187" s="72">
        <v>1349.1</v>
      </c>
      <c r="H187" s="72">
        <v>1349.1</v>
      </c>
    </row>
    <row r="188" spans="1:8" ht="48">
      <c r="A188" s="11" t="s">
        <v>323</v>
      </c>
      <c r="B188" s="11" t="s">
        <v>250</v>
      </c>
      <c r="C188" s="11" t="s">
        <v>444</v>
      </c>
      <c r="D188" s="31" t="s">
        <v>564</v>
      </c>
      <c r="E188" s="51" t="s">
        <v>178</v>
      </c>
      <c r="F188" s="72">
        <v>0.6</v>
      </c>
      <c r="G188" s="72">
        <v>0.6</v>
      </c>
      <c r="H188" s="72">
        <v>0.6</v>
      </c>
    </row>
    <row r="189" spans="1:8" ht="60">
      <c r="A189" s="11" t="s">
        <v>323</v>
      </c>
      <c r="B189" s="11" t="s">
        <v>250</v>
      </c>
      <c r="C189" s="11" t="s">
        <v>444</v>
      </c>
      <c r="D189" s="31">
        <v>129</v>
      </c>
      <c r="E189" s="51" t="s">
        <v>179</v>
      </c>
      <c r="F189" s="72">
        <v>407.4</v>
      </c>
      <c r="G189" s="72">
        <v>407.4</v>
      </c>
      <c r="H189" s="72">
        <v>407.4</v>
      </c>
    </row>
    <row r="190" spans="1:8" ht="24">
      <c r="A190" s="11" t="s">
        <v>323</v>
      </c>
      <c r="B190" s="11" t="s">
        <v>250</v>
      </c>
      <c r="C190" s="11" t="s">
        <v>444</v>
      </c>
      <c r="D190" s="30" t="s">
        <v>259</v>
      </c>
      <c r="E190" s="50" t="s">
        <v>260</v>
      </c>
      <c r="F190" s="72">
        <f>F191</f>
        <v>730.9</v>
      </c>
      <c r="G190" s="72">
        <f>G191</f>
        <v>817</v>
      </c>
      <c r="H190" s="72">
        <f>H191</f>
        <v>917.9</v>
      </c>
    </row>
    <row r="191" spans="1:8" ht="24">
      <c r="A191" s="11" t="s">
        <v>323</v>
      </c>
      <c r="B191" s="11" t="s">
        <v>250</v>
      </c>
      <c r="C191" s="11" t="s">
        <v>444</v>
      </c>
      <c r="D191" s="21" t="s">
        <v>261</v>
      </c>
      <c r="E191" s="49" t="s">
        <v>243</v>
      </c>
      <c r="F191" s="72">
        <v>730.9</v>
      </c>
      <c r="G191" s="72">
        <v>817</v>
      </c>
      <c r="H191" s="72">
        <v>917.9</v>
      </c>
    </row>
    <row r="192" spans="1:8" ht="48">
      <c r="A192" s="24" t="s">
        <v>323</v>
      </c>
      <c r="B192" s="24" t="s">
        <v>267</v>
      </c>
      <c r="C192" s="11"/>
      <c r="D192" s="21"/>
      <c r="E192" s="49" t="s">
        <v>56</v>
      </c>
      <c r="F192" s="71">
        <f>F193</f>
        <v>2260.0500000000002</v>
      </c>
      <c r="G192" s="71">
        <f>G193</f>
        <v>2575.1000000000004</v>
      </c>
      <c r="H192" s="71">
        <f>H193</f>
        <v>2455.1000000000004</v>
      </c>
    </row>
    <row r="193" spans="1:8" ht="36">
      <c r="A193" s="21" t="s">
        <v>323</v>
      </c>
      <c r="B193" s="21" t="s">
        <v>267</v>
      </c>
      <c r="C193" s="11" t="s">
        <v>402</v>
      </c>
      <c r="D193" s="21"/>
      <c r="E193" s="49" t="s">
        <v>333</v>
      </c>
      <c r="F193" s="72">
        <f>F194+F207</f>
        <v>2260.0500000000002</v>
      </c>
      <c r="G193" s="72">
        <f>G194+G207</f>
        <v>2575.1000000000004</v>
      </c>
      <c r="H193" s="72">
        <f>H194+H207</f>
        <v>2455.1000000000004</v>
      </c>
    </row>
    <row r="194" spans="1:8" ht="60">
      <c r="A194" s="21" t="s">
        <v>323</v>
      </c>
      <c r="B194" s="21" t="s">
        <v>267</v>
      </c>
      <c r="C194" s="11" t="s">
        <v>239</v>
      </c>
      <c r="D194" s="21"/>
      <c r="E194" s="49" t="s">
        <v>329</v>
      </c>
      <c r="F194" s="72">
        <f>F195+F203</f>
        <v>2205.8500000000004</v>
      </c>
      <c r="G194" s="72">
        <f>G195+G203</f>
        <v>2455.1000000000004</v>
      </c>
      <c r="H194" s="72">
        <f>H195+H203</f>
        <v>2455.1000000000004</v>
      </c>
    </row>
    <row r="195" spans="1:8" ht="84">
      <c r="A195" s="21" t="s">
        <v>323</v>
      </c>
      <c r="B195" s="21" t="s">
        <v>267</v>
      </c>
      <c r="C195" s="11" t="s">
        <v>240</v>
      </c>
      <c r="D195" s="21"/>
      <c r="E195" s="49" t="s">
        <v>330</v>
      </c>
      <c r="F195" s="72">
        <f>F196+F199</f>
        <v>2202.3500000000004</v>
      </c>
      <c r="G195" s="72">
        <f>G196+G199</f>
        <v>2155.1000000000004</v>
      </c>
      <c r="H195" s="72">
        <f>H196+H199</f>
        <v>2155.1000000000004</v>
      </c>
    </row>
    <row r="196" spans="1:8" ht="36">
      <c r="A196" s="21" t="s">
        <v>323</v>
      </c>
      <c r="B196" s="21" t="s">
        <v>267</v>
      </c>
      <c r="C196" s="11" t="s">
        <v>445</v>
      </c>
      <c r="D196" s="21"/>
      <c r="E196" s="49" t="s">
        <v>195</v>
      </c>
      <c r="F196" s="72">
        <f t="shared" ref="F196:H197" si="4">F197</f>
        <v>326.25</v>
      </c>
      <c r="G196" s="72">
        <f t="shared" si="4"/>
        <v>279</v>
      </c>
      <c r="H196" s="72">
        <f t="shared" si="4"/>
        <v>279</v>
      </c>
    </row>
    <row r="197" spans="1:8" ht="24">
      <c r="A197" s="21" t="s">
        <v>323</v>
      </c>
      <c r="B197" s="21" t="s">
        <v>267</v>
      </c>
      <c r="C197" s="11" t="s">
        <v>445</v>
      </c>
      <c r="D197" s="30" t="s">
        <v>259</v>
      </c>
      <c r="E197" s="50" t="s">
        <v>260</v>
      </c>
      <c r="F197" s="72">
        <f t="shared" si="4"/>
        <v>326.25</v>
      </c>
      <c r="G197" s="72">
        <f t="shared" si="4"/>
        <v>279</v>
      </c>
      <c r="H197" s="72">
        <f t="shared" si="4"/>
        <v>279</v>
      </c>
    </row>
    <row r="198" spans="1:8" ht="24">
      <c r="A198" s="21" t="s">
        <v>323</v>
      </c>
      <c r="B198" s="21" t="s">
        <v>267</v>
      </c>
      <c r="C198" s="11" t="s">
        <v>445</v>
      </c>
      <c r="D198" s="21" t="s">
        <v>261</v>
      </c>
      <c r="E198" s="49" t="s">
        <v>262</v>
      </c>
      <c r="F198" s="72">
        <v>326.25</v>
      </c>
      <c r="G198" s="72">
        <v>279</v>
      </c>
      <c r="H198" s="72">
        <v>279</v>
      </c>
    </row>
    <row r="199" spans="1:8" ht="36">
      <c r="A199" s="21" t="s">
        <v>323</v>
      </c>
      <c r="B199" s="21" t="s">
        <v>267</v>
      </c>
      <c r="C199" s="11" t="s">
        <v>446</v>
      </c>
      <c r="D199" s="21"/>
      <c r="E199" s="49" t="s">
        <v>225</v>
      </c>
      <c r="F199" s="72">
        <f>F200</f>
        <v>1876.1000000000001</v>
      </c>
      <c r="G199" s="72">
        <f>G200</f>
        <v>1876.1000000000001</v>
      </c>
      <c r="H199" s="72">
        <f>H200</f>
        <v>1876.1000000000001</v>
      </c>
    </row>
    <row r="200" spans="1:8" ht="72">
      <c r="A200" s="21" t="s">
        <v>323</v>
      </c>
      <c r="B200" s="21" t="s">
        <v>267</v>
      </c>
      <c r="C200" s="11" t="s">
        <v>446</v>
      </c>
      <c r="D200" s="30" t="s">
        <v>561</v>
      </c>
      <c r="E200" s="50" t="s">
        <v>562</v>
      </c>
      <c r="F200" s="72">
        <f>F201+F202</f>
        <v>1876.1000000000001</v>
      </c>
      <c r="G200" s="72">
        <f>G201+G202</f>
        <v>1876.1000000000001</v>
      </c>
      <c r="H200" s="72">
        <f>H201+H202</f>
        <v>1876.1000000000001</v>
      </c>
    </row>
    <row r="201" spans="1:8">
      <c r="A201" s="21" t="s">
        <v>323</v>
      </c>
      <c r="B201" s="21" t="s">
        <v>267</v>
      </c>
      <c r="C201" s="11" t="s">
        <v>446</v>
      </c>
      <c r="D201" s="31" t="s">
        <v>568</v>
      </c>
      <c r="E201" s="51" t="s">
        <v>50</v>
      </c>
      <c r="F201" s="72">
        <v>1440.9</v>
      </c>
      <c r="G201" s="72">
        <v>1440.9</v>
      </c>
      <c r="H201" s="72">
        <v>1440.9</v>
      </c>
    </row>
    <row r="202" spans="1:8" ht="48">
      <c r="A202" s="21" t="s">
        <v>323</v>
      </c>
      <c r="B202" s="21" t="s">
        <v>267</v>
      </c>
      <c r="C202" s="11" t="s">
        <v>446</v>
      </c>
      <c r="D202" s="31">
        <v>119</v>
      </c>
      <c r="E202" s="51" t="s">
        <v>360</v>
      </c>
      <c r="F202" s="72">
        <v>435.2</v>
      </c>
      <c r="G202" s="72">
        <v>435.2</v>
      </c>
      <c r="H202" s="72">
        <v>435.2</v>
      </c>
    </row>
    <row r="203" spans="1:8" ht="36">
      <c r="A203" s="21" t="s">
        <v>323</v>
      </c>
      <c r="B203" s="21" t="s">
        <v>267</v>
      </c>
      <c r="C203" s="11" t="s">
        <v>536</v>
      </c>
      <c r="D203" s="31"/>
      <c r="E203" s="51" t="s">
        <v>331</v>
      </c>
      <c r="F203" s="72">
        <f t="shared" ref="F203:H205" si="5">F204</f>
        <v>3.5</v>
      </c>
      <c r="G203" s="72">
        <f t="shared" si="5"/>
        <v>300</v>
      </c>
      <c r="H203" s="72">
        <f t="shared" si="5"/>
        <v>300</v>
      </c>
    </row>
    <row r="204" spans="1:8" ht="60">
      <c r="A204" s="21" t="s">
        <v>323</v>
      </c>
      <c r="B204" s="21" t="s">
        <v>267</v>
      </c>
      <c r="C204" s="11" t="s">
        <v>447</v>
      </c>
      <c r="D204" s="21"/>
      <c r="E204" s="51" t="s">
        <v>332</v>
      </c>
      <c r="F204" s="72">
        <f t="shared" si="5"/>
        <v>3.5</v>
      </c>
      <c r="G204" s="72">
        <f t="shared" si="5"/>
        <v>300</v>
      </c>
      <c r="H204" s="72">
        <f t="shared" si="5"/>
        <v>300</v>
      </c>
    </row>
    <row r="205" spans="1:8" ht="24">
      <c r="A205" s="21" t="s">
        <v>323</v>
      </c>
      <c r="B205" s="21" t="s">
        <v>267</v>
      </c>
      <c r="C205" s="11" t="s">
        <v>447</v>
      </c>
      <c r="D205" s="30" t="s">
        <v>259</v>
      </c>
      <c r="E205" s="50" t="s">
        <v>260</v>
      </c>
      <c r="F205" s="72">
        <f t="shared" si="5"/>
        <v>3.5</v>
      </c>
      <c r="G205" s="72">
        <f t="shared" si="5"/>
        <v>300</v>
      </c>
      <c r="H205" s="72">
        <f t="shared" si="5"/>
        <v>300</v>
      </c>
    </row>
    <row r="206" spans="1:8" ht="24">
      <c r="A206" s="21" t="s">
        <v>323</v>
      </c>
      <c r="B206" s="21" t="s">
        <v>267</v>
      </c>
      <c r="C206" s="11" t="s">
        <v>447</v>
      </c>
      <c r="D206" s="21" t="s">
        <v>261</v>
      </c>
      <c r="E206" s="49" t="s">
        <v>262</v>
      </c>
      <c r="F206" s="72">
        <v>3.5</v>
      </c>
      <c r="G206" s="72">
        <v>300</v>
      </c>
      <c r="H206" s="72">
        <v>300</v>
      </c>
    </row>
    <row r="207" spans="1:8" ht="60">
      <c r="A207" s="21" t="s">
        <v>323</v>
      </c>
      <c r="B207" s="21" t="s">
        <v>267</v>
      </c>
      <c r="C207" s="34" t="s">
        <v>408</v>
      </c>
      <c r="D207" s="21"/>
      <c r="E207" s="35" t="s">
        <v>252</v>
      </c>
      <c r="F207" s="72">
        <f t="shared" ref="F207:H210" si="6">F208</f>
        <v>54.2</v>
      </c>
      <c r="G207" s="72">
        <f t="shared" si="6"/>
        <v>120</v>
      </c>
      <c r="H207" s="72">
        <f t="shared" si="6"/>
        <v>0</v>
      </c>
    </row>
    <row r="208" spans="1:8" ht="108">
      <c r="A208" s="21" t="s">
        <v>323</v>
      </c>
      <c r="B208" s="21" t="s">
        <v>267</v>
      </c>
      <c r="C208" s="11" t="s">
        <v>228</v>
      </c>
      <c r="D208" s="21"/>
      <c r="E208" s="49" t="s">
        <v>356</v>
      </c>
      <c r="F208" s="72">
        <f t="shared" si="6"/>
        <v>54.2</v>
      </c>
      <c r="G208" s="72">
        <f t="shared" si="6"/>
        <v>120</v>
      </c>
      <c r="H208" s="72">
        <f t="shared" si="6"/>
        <v>0</v>
      </c>
    </row>
    <row r="209" spans="1:8" ht="36">
      <c r="A209" s="21" t="s">
        <v>323</v>
      </c>
      <c r="B209" s="21" t="s">
        <v>267</v>
      </c>
      <c r="C209" s="11" t="s">
        <v>448</v>
      </c>
      <c r="D209" s="21"/>
      <c r="E209" s="49" t="s">
        <v>346</v>
      </c>
      <c r="F209" s="72">
        <f t="shared" si="6"/>
        <v>54.2</v>
      </c>
      <c r="G209" s="72">
        <f t="shared" si="6"/>
        <v>120</v>
      </c>
      <c r="H209" s="72">
        <f t="shared" si="6"/>
        <v>0</v>
      </c>
    </row>
    <row r="210" spans="1:8" ht="24">
      <c r="A210" s="21" t="s">
        <v>323</v>
      </c>
      <c r="B210" s="21" t="s">
        <v>267</v>
      </c>
      <c r="C210" s="11" t="s">
        <v>448</v>
      </c>
      <c r="D210" s="30" t="s">
        <v>259</v>
      </c>
      <c r="E210" s="50" t="s">
        <v>260</v>
      </c>
      <c r="F210" s="72">
        <f t="shared" si="6"/>
        <v>54.2</v>
      </c>
      <c r="G210" s="72">
        <f t="shared" si="6"/>
        <v>120</v>
      </c>
      <c r="H210" s="72">
        <f t="shared" si="6"/>
        <v>0</v>
      </c>
    </row>
    <row r="211" spans="1:8" ht="24">
      <c r="A211" s="21" t="s">
        <v>323</v>
      </c>
      <c r="B211" s="21" t="s">
        <v>267</v>
      </c>
      <c r="C211" s="11" t="s">
        <v>448</v>
      </c>
      <c r="D211" s="21" t="s">
        <v>261</v>
      </c>
      <c r="E211" s="49" t="s">
        <v>262</v>
      </c>
      <c r="F211" s="72">
        <v>54.2</v>
      </c>
      <c r="G211" s="72">
        <v>120</v>
      </c>
      <c r="H211" s="72"/>
    </row>
    <row r="212" spans="1:8">
      <c r="A212" s="24" t="s">
        <v>250</v>
      </c>
      <c r="B212" s="24" t="s">
        <v>251</v>
      </c>
      <c r="C212" s="25"/>
      <c r="D212" s="21"/>
      <c r="E212" s="53" t="s">
        <v>256</v>
      </c>
      <c r="F212" s="71">
        <f>F213+F220+F226+F267+F250</f>
        <v>14940.029999999999</v>
      </c>
      <c r="G212" s="71">
        <f>G213+G220+G226+G267+G250</f>
        <v>24762.9</v>
      </c>
      <c r="H212" s="71">
        <f>H213+H220+H226+H267+H250</f>
        <v>9785.5</v>
      </c>
    </row>
    <row r="213" spans="1:8">
      <c r="A213" s="24" t="s">
        <v>250</v>
      </c>
      <c r="B213" s="25" t="s">
        <v>257</v>
      </c>
      <c r="C213" s="11"/>
      <c r="D213" s="21"/>
      <c r="E213" s="49" t="s">
        <v>258</v>
      </c>
      <c r="F213" s="71">
        <f>F214</f>
        <v>420</v>
      </c>
      <c r="G213" s="71">
        <f>G214</f>
        <v>420</v>
      </c>
      <c r="H213" s="71">
        <f>H214</f>
        <v>420</v>
      </c>
    </row>
    <row r="214" spans="1:8" ht="24">
      <c r="A214" s="21" t="s">
        <v>250</v>
      </c>
      <c r="B214" s="11" t="s">
        <v>257</v>
      </c>
      <c r="C214" s="11" t="s">
        <v>414</v>
      </c>
      <c r="D214" s="21"/>
      <c r="E214" s="49" t="s">
        <v>107</v>
      </c>
      <c r="F214" s="72">
        <f>F217</f>
        <v>420</v>
      </c>
      <c r="G214" s="72">
        <f>G217</f>
        <v>420</v>
      </c>
      <c r="H214" s="72">
        <f>H217</f>
        <v>420</v>
      </c>
    </row>
    <row r="215" spans="1:8" ht="60">
      <c r="A215" s="21" t="s">
        <v>250</v>
      </c>
      <c r="B215" s="11" t="s">
        <v>257</v>
      </c>
      <c r="C215" s="11" t="s">
        <v>542</v>
      </c>
      <c r="D215" s="11"/>
      <c r="E215" s="49" t="s">
        <v>108</v>
      </c>
      <c r="F215" s="72">
        <f>F217</f>
        <v>420</v>
      </c>
      <c r="G215" s="72">
        <f>G217</f>
        <v>420</v>
      </c>
      <c r="H215" s="72">
        <f>H217</f>
        <v>420</v>
      </c>
    </row>
    <row r="216" spans="1:8" ht="60">
      <c r="A216" s="21" t="s">
        <v>250</v>
      </c>
      <c r="B216" s="11" t="s">
        <v>257</v>
      </c>
      <c r="C216" s="11" t="s">
        <v>544</v>
      </c>
      <c r="D216" s="11"/>
      <c r="E216" s="49" t="s">
        <v>109</v>
      </c>
      <c r="F216" s="72">
        <f t="shared" ref="F216:H218" si="7">F217</f>
        <v>420</v>
      </c>
      <c r="G216" s="72">
        <f t="shared" si="7"/>
        <v>420</v>
      </c>
      <c r="H216" s="72">
        <f t="shared" si="7"/>
        <v>420</v>
      </c>
    </row>
    <row r="217" spans="1:8" ht="24">
      <c r="A217" s="21" t="s">
        <v>250</v>
      </c>
      <c r="B217" s="11" t="s">
        <v>257</v>
      </c>
      <c r="C217" s="11" t="s">
        <v>449</v>
      </c>
      <c r="D217" s="11"/>
      <c r="E217" s="49" t="s">
        <v>306</v>
      </c>
      <c r="F217" s="72">
        <f t="shared" si="7"/>
        <v>420</v>
      </c>
      <c r="G217" s="72">
        <f t="shared" si="7"/>
        <v>420</v>
      </c>
      <c r="H217" s="72">
        <f t="shared" si="7"/>
        <v>420</v>
      </c>
    </row>
    <row r="218" spans="1:8" ht="48">
      <c r="A218" s="21" t="s">
        <v>250</v>
      </c>
      <c r="B218" s="11" t="s">
        <v>257</v>
      </c>
      <c r="C218" s="11" t="s">
        <v>449</v>
      </c>
      <c r="D218" s="33" t="s">
        <v>299</v>
      </c>
      <c r="E218" s="50" t="s">
        <v>300</v>
      </c>
      <c r="F218" s="72">
        <f t="shared" si="7"/>
        <v>420</v>
      </c>
      <c r="G218" s="72">
        <f t="shared" si="7"/>
        <v>420</v>
      </c>
      <c r="H218" s="72">
        <f t="shared" si="7"/>
        <v>420</v>
      </c>
    </row>
    <row r="219" spans="1:8" ht="48">
      <c r="A219" s="21" t="s">
        <v>250</v>
      </c>
      <c r="B219" s="11" t="s">
        <v>257</v>
      </c>
      <c r="C219" s="11" t="s">
        <v>449</v>
      </c>
      <c r="D219" s="11" t="s">
        <v>304</v>
      </c>
      <c r="E219" s="49" t="s">
        <v>305</v>
      </c>
      <c r="F219" s="72">
        <v>420</v>
      </c>
      <c r="G219" s="72">
        <v>420</v>
      </c>
      <c r="H219" s="72">
        <v>420</v>
      </c>
    </row>
    <row r="220" spans="1:8">
      <c r="A220" s="25" t="s">
        <v>250</v>
      </c>
      <c r="B220" s="25" t="s">
        <v>26</v>
      </c>
      <c r="C220" s="11"/>
      <c r="D220" s="11"/>
      <c r="E220" s="49" t="s">
        <v>70</v>
      </c>
      <c r="F220" s="71">
        <f t="shared" ref="F220:H224" si="8">F221</f>
        <v>1695.3</v>
      </c>
      <c r="G220" s="71">
        <f t="shared" si="8"/>
        <v>1695.3</v>
      </c>
      <c r="H220" s="71">
        <f t="shared" si="8"/>
        <v>1695.3</v>
      </c>
    </row>
    <row r="221" spans="1:8" ht="24">
      <c r="A221" s="11" t="s">
        <v>250</v>
      </c>
      <c r="B221" s="11" t="s">
        <v>26</v>
      </c>
      <c r="C221" s="11" t="s">
        <v>131</v>
      </c>
      <c r="D221" s="11"/>
      <c r="E221" s="49" t="s">
        <v>67</v>
      </c>
      <c r="F221" s="72">
        <f t="shared" si="8"/>
        <v>1695.3</v>
      </c>
      <c r="G221" s="72">
        <f t="shared" si="8"/>
        <v>1695.3</v>
      </c>
      <c r="H221" s="72">
        <f t="shared" si="8"/>
        <v>1695.3</v>
      </c>
    </row>
    <row r="222" spans="1:8" ht="36">
      <c r="A222" s="11" t="s">
        <v>250</v>
      </c>
      <c r="B222" s="11" t="s">
        <v>26</v>
      </c>
      <c r="C222" s="11" t="s">
        <v>427</v>
      </c>
      <c r="D222" s="11"/>
      <c r="E222" s="49" t="s">
        <v>68</v>
      </c>
      <c r="F222" s="72">
        <f t="shared" si="8"/>
        <v>1695.3</v>
      </c>
      <c r="G222" s="72">
        <f t="shared" si="8"/>
        <v>1695.3</v>
      </c>
      <c r="H222" s="72">
        <f t="shared" si="8"/>
        <v>1695.3</v>
      </c>
    </row>
    <row r="223" spans="1:8" ht="132">
      <c r="A223" s="11" t="s">
        <v>250</v>
      </c>
      <c r="B223" s="11" t="s">
        <v>26</v>
      </c>
      <c r="C223" s="32" t="s">
        <v>450</v>
      </c>
      <c r="D223" s="73"/>
      <c r="E223" s="55" t="s">
        <v>203</v>
      </c>
      <c r="F223" s="72">
        <f t="shared" si="8"/>
        <v>1695.3</v>
      </c>
      <c r="G223" s="72">
        <f t="shared" si="8"/>
        <v>1695.3</v>
      </c>
      <c r="H223" s="72">
        <f t="shared" si="8"/>
        <v>1695.3</v>
      </c>
    </row>
    <row r="224" spans="1:8" ht="24">
      <c r="A224" s="11" t="s">
        <v>250</v>
      </c>
      <c r="B224" s="11" t="s">
        <v>26</v>
      </c>
      <c r="C224" s="32" t="s">
        <v>450</v>
      </c>
      <c r="D224" s="30" t="s">
        <v>259</v>
      </c>
      <c r="E224" s="50" t="s">
        <v>260</v>
      </c>
      <c r="F224" s="72">
        <f t="shared" si="8"/>
        <v>1695.3</v>
      </c>
      <c r="G224" s="72">
        <f t="shared" si="8"/>
        <v>1695.3</v>
      </c>
      <c r="H224" s="72">
        <f t="shared" si="8"/>
        <v>1695.3</v>
      </c>
    </row>
    <row r="225" spans="1:8" ht="24">
      <c r="A225" s="11" t="s">
        <v>250</v>
      </c>
      <c r="B225" s="11" t="s">
        <v>26</v>
      </c>
      <c r="C225" s="32" t="s">
        <v>450</v>
      </c>
      <c r="D225" s="21" t="s">
        <v>261</v>
      </c>
      <c r="E225" s="49" t="s">
        <v>262</v>
      </c>
      <c r="F225" s="72">
        <v>1695.3</v>
      </c>
      <c r="G225" s="72">
        <v>1695.3</v>
      </c>
      <c r="H225" s="72">
        <v>1695.3</v>
      </c>
    </row>
    <row r="226" spans="1:8">
      <c r="A226" s="24" t="s">
        <v>250</v>
      </c>
      <c r="B226" s="24" t="s">
        <v>263</v>
      </c>
      <c r="C226" s="25"/>
      <c r="D226" s="21"/>
      <c r="E226" s="49" t="s">
        <v>264</v>
      </c>
      <c r="F226" s="71">
        <f t="shared" ref="F226:H227" si="9">F227</f>
        <v>4094.1939999999995</v>
      </c>
      <c r="G226" s="71">
        <f t="shared" si="9"/>
        <v>1273.3</v>
      </c>
      <c r="H226" s="71">
        <f t="shared" si="9"/>
        <v>1273.3</v>
      </c>
    </row>
    <row r="227" spans="1:8" ht="36">
      <c r="A227" s="21" t="s">
        <v>250</v>
      </c>
      <c r="B227" s="21" t="s">
        <v>263</v>
      </c>
      <c r="C227" s="11" t="s">
        <v>39</v>
      </c>
      <c r="D227" s="21"/>
      <c r="E227" s="57" t="s">
        <v>533</v>
      </c>
      <c r="F227" s="72">
        <f t="shared" si="9"/>
        <v>4094.1939999999995</v>
      </c>
      <c r="G227" s="72">
        <f t="shared" si="9"/>
        <v>1273.3</v>
      </c>
      <c r="H227" s="72">
        <f t="shared" si="9"/>
        <v>1273.3</v>
      </c>
    </row>
    <row r="228" spans="1:8" ht="36">
      <c r="A228" s="21" t="s">
        <v>250</v>
      </c>
      <c r="B228" s="21" t="s">
        <v>263</v>
      </c>
      <c r="C228" s="11" t="s">
        <v>40</v>
      </c>
      <c r="D228" s="21"/>
      <c r="E228" s="49" t="s">
        <v>534</v>
      </c>
      <c r="F228" s="72">
        <f>F229+F240</f>
        <v>4094.1939999999995</v>
      </c>
      <c r="G228" s="72">
        <f>G229+G240</f>
        <v>1273.3</v>
      </c>
      <c r="H228" s="72">
        <f>H229+H240</f>
        <v>1273.3</v>
      </c>
    </row>
    <row r="229" spans="1:8" ht="24">
      <c r="A229" s="21" t="s">
        <v>250</v>
      </c>
      <c r="B229" s="21" t="s">
        <v>263</v>
      </c>
      <c r="C229" s="11" t="s">
        <v>41</v>
      </c>
      <c r="D229" s="21"/>
      <c r="E229" s="49" t="s">
        <v>535</v>
      </c>
      <c r="F229" s="72">
        <f>F230+F235</f>
        <v>1930.8</v>
      </c>
      <c r="G229" s="72">
        <f>G235</f>
        <v>754.5</v>
      </c>
      <c r="H229" s="72">
        <f>H235</f>
        <v>754.5</v>
      </c>
    </row>
    <row r="230" spans="1:8" ht="84">
      <c r="A230" s="21" t="s">
        <v>250</v>
      </c>
      <c r="B230" s="21" t="s">
        <v>263</v>
      </c>
      <c r="C230" s="11" t="s">
        <v>613</v>
      </c>
      <c r="D230" s="21"/>
      <c r="E230" s="49" t="s">
        <v>612</v>
      </c>
      <c r="F230" s="72">
        <v>965.4</v>
      </c>
      <c r="G230" s="72"/>
      <c r="H230" s="72"/>
    </row>
    <row r="231" spans="1:8" ht="24">
      <c r="A231" s="21" t="s">
        <v>250</v>
      </c>
      <c r="B231" s="21" t="s">
        <v>263</v>
      </c>
      <c r="C231" s="11" t="s">
        <v>613</v>
      </c>
      <c r="D231" s="30" t="s">
        <v>259</v>
      </c>
      <c r="E231" s="50" t="s">
        <v>260</v>
      </c>
      <c r="F231" s="72">
        <f>F232</f>
        <v>54.381</v>
      </c>
      <c r="G231" s="72"/>
      <c r="H231" s="72"/>
    </row>
    <row r="232" spans="1:8" ht="24">
      <c r="A232" s="21" t="s">
        <v>250</v>
      </c>
      <c r="B232" s="21" t="s">
        <v>263</v>
      </c>
      <c r="C232" s="11" t="s">
        <v>613</v>
      </c>
      <c r="D232" s="21" t="s">
        <v>261</v>
      </c>
      <c r="E232" s="49" t="s">
        <v>262</v>
      </c>
      <c r="F232" s="72">
        <v>54.381</v>
      </c>
      <c r="G232" s="72"/>
      <c r="H232" s="72"/>
    </row>
    <row r="233" spans="1:8">
      <c r="A233" s="21" t="s">
        <v>250</v>
      </c>
      <c r="B233" s="21" t="s">
        <v>263</v>
      </c>
      <c r="C233" s="11" t="s">
        <v>613</v>
      </c>
      <c r="D233" s="21" t="s">
        <v>265</v>
      </c>
      <c r="E233" s="49" t="s">
        <v>266</v>
      </c>
      <c r="F233" s="72">
        <f>F234</f>
        <v>911.01900000000001</v>
      </c>
      <c r="G233" s="72"/>
      <c r="H233" s="72"/>
    </row>
    <row r="234" spans="1:8" ht="72">
      <c r="A234" s="21" t="s">
        <v>250</v>
      </c>
      <c r="B234" s="21" t="s">
        <v>263</v>
      </c>
      <c r="C234" s="11" t="s">
        <v>613</v>
      </c>
      <c r="D234" s="21">
        <v>811</v>
      </c>
      <c r="E234" s="49" t="s">
        <v>371</v>
      </c>
      <c r="F234" s="72">
        <v>911.01900000000001</v>
      </c>
      <c r="G234" s="72"/>
      <c r="H234" s="72"/>
    </row>
    <row r="235" spans="1:8" ht="120">
      <c r="A235" s="21" t="s">
        <v>250</v>
      </c>
      <c r="B235" s="21" t="s">
        <v>263</v>
      </c>
      <c r="C235" s="11" t="s">
        <v>451</v>
      </c>
      <c r="D235" s="21"/>
      <c r="E235" s="49" t="s">
        <v>269</v>
      </c>
      <c r="F235" s="72">
        <f>F236+F238</f>
        <v>965.4</v>
      </c>
      <c r="G235" s="72">
        <f>G238</f>
        <v>754.5</v>
      </c>
      <c r="H235" s="72">
        <f>H238</f>
        <v>754.5</v>
      </c>
    </row>
    <row r="236" spans="1:8" ht="24">
      <c r="A236" s="21" t="s">
        <v>250</v>
      </c>
      <c r="B236" s="21" t="s">
        <v>263</v>
      </c>
      <c r="C236" s="11" t="s">
        <v>451</v>
      </c>
      <c r="D236" s="30" t="s">
        <v>259</v>
      </c>
      <c r="E236" s="50" t="s">
        <v>260</v>
      </c>
      <c r="F236" s="72">
        <f>F237</f>
        <v>54.381</v>
      </c>
      <c r="G236" s="72"/>
      <c r="H236" s="72"/>
    </row>
    <row r="237" spans="1:8" ht="24">
      <c r="A237" s="21" t="s">
        <v>250</v>
      </c>
      <c r="B237" s="21" t="s">
        <v>263</v>
      </c>
      <c r="C237" s="11" t="s">
        <v>451</v>
      </c>
      <c r="D237" s="21" t="s">
        <v>261</v>
      </c>
      <c r="E237" s="49" t="s">
        <v>262</v>
      </c>
      <c r="F237" s="72">
        <v>54.381</v>
      </c>
      <c r="G237" s="72"/>
      <c r="H237" s="72"/>
    </row>
    <row r="238" spans="1:8">
      <c r="A238" s="21" t="s">
        <v>250</v>
      </c>
      <c r="B238" s="21" t="s">
        <v>263</v>
      </c>
      <c r="C238" s="11" t="s">
        <v>451</v>
      </c>
      <c r="D238" s="21" t="s">
        <v>265</v>
      </c>
      <c r="E238" s="49" t="s">
        <v>266</v>
      </c>
      <c r="F238" s="72">
        <f>F239</f>
        <v>911.01900000000001</v>
      </c>
      <c r="G238" s="72">
        <f>G239</f>
        <v>754.5</v>
      </c>
      <c r="H238" s="72">
        <f>H239</f>
        <v>754.5</v>
      </c>
    </row>
    <row r="239" spans="1:8" ht="72">
      <c r="A239" s="21" t="s">
        <v>250</v>
      </c>
      <c r="B239" s="21" t="s">
        <v>263</v>
      </c>
      <c r="C239" s="11" t="s">
        <v>451</v>
      </c>
      <c r="D239" s="21">
        <v>811</v>
      </c>
      <c r="E239" s="49" t="s">
        <v>371</v>
      </c>
      <c r="F239" s="72">
        <v>911.01900000000001</v>
      </c>
      <c r="G239" s="72">
        <v>754.5</v>
      </c>
      <c r="H239" s="72">
        <v>754.5</v>
      </c>
    </row>
    <row r="240" spans="1:8" ht="24">
      <c r="A240" s="21" t="s">
        <v>250</v>
      </c>
      <c r="B240" s="21" t="s">
        <v>263</v>
      </c>
      <c r="C240" s="11" t="s">
        <v>42</v>
      </c>
      <c r="D240" s="21"/>
      <c r="E240" s="49" t="s">
        <v>271</v>
      </c>
      <c r="F240" s="72">
        <f>F244+F241+F247</f>
        <v>2163.3939999999998</v>
      </c>
      <c r="G240" s="72">
        <f>G244</f>
        <v>518.79999999999995</v>
      </c>
      <c r="H240" s="72">
        <f>H244</f>
        <v>518.79999999999995</v>
      </c>
    </row>
    <row r="241" spans="1:8" ht="36">
      <c r="A241" s="21" t="s">
        <v>250</v>
      </c>
      <c r="B241" s="21" t="s">
        <v>263</v>
      </c>
      <c r="C241" s="11" t="s">
        <v>611</v>
      </c>
      <c r="D241" s="21"/>
      <c r="E241" s="49" t="s">
        <v>610</v>
      </c>
      <c r="F241" s="72">
        <f>F242</f>
        <v>1619.5</v>
      </c>
      <c r="G241" s="72"/>
      <c r="H241" s="72"/>
    </row>
    <row r="242" spans="1:8" ht="24">
      <c r="A242" s="21" t="s">
        <v>250</v>
      </c>
      <c r="B242" s="21" t="s">
        <v>263</v>
      </c>
      <c r="C242" s="11" t="s">
        <v>611</v>
      </c>
      <c r="D242" s="30" t="s">
        <v>259</v>
      </c>
      <c r="E242" s="50" t="s">
        <v>260</v>
      </c>
      <c r="F242" s="72">
        <f>F243</f>
        <v>1619.5</v>
      </c>
      <c r="G242" s="72"/>
      <c r="H242" s="72"/>
    </row>
    <row r="243" spans="1:8" ht="24">
      <c r="A243" s="21" t="s">
        <v>250</v>
      </c>
      <c r="B243" s="21" t="s">
        <v>263</v>
      </c>
      <c r="C243" s="11" t="s">
        <v>611</v>
      </c>
      <c r="D243" s="21" t="s">
        <v>261</v>
      </c>
      <c r="E243" s="49" t="s">
        <v>262</v>
      </c>
      <c r="F243" s="72">
        <v>1619.5</v>
      </c>
      <c r="G243" s="72"/>
      <c r="H243" s="72"/>
    </row>
    <row r="244" spans="1:8" ht="36">
      <c r="A244" s="21" t="s">
        <v>250</v>
      </c>
      <c r="B244" s="21" t="s">
        <v>263</v>
      </c>
      <c r="C244" s="11" t="s">
        <v>452</v>
      </c>
      <c r="D244" s="21"/>
      <c r="E244" s="49" t="s">
        <v>270</v>
      </c>
      <c r="F244" s="72">
        <f t="shared" ref="F244:H245" si="10">F245</f>
        <v>539.83399999999995</v>
      </c>
      <c r="G244" s="72">
        <f t="shared" si="10"/>
        <v>518.79999999999995</v>
      </c>
      <c r="H244" s="72">
        <f t="shared" si="10"/>
        <v>518.79999999999995</v>
      </c>
    </row>
    <row r="245" spans="1:8" ht="24">
      <c r="A245" s="21" t="s">
        <v>250</v>
      </c>
      <c r="B245" s="21" t="s">
        <v>263</v>
      </c>
      <c r="C245" s="11" t="s">
        <v>452</v>
      </c>
      <c r="D245" s="30" t="s">
        <v>259</v>
      </c>
      <c r="E245" s="50" t="s">
        <v>260</v>
      </c>
      <c r="F245" s="72">
        <f t="shared" si="10"/>
        <v>539.83399999999995</v>
      </c>
      <c r="G245" s="72">
        <f t="shared" si="10"/>
        <v>518.79999999999995</v>
      </c>
      <c r="H245" s="72">
        <f t="shared" si="10"/>
        <v>518.79999999999995</v>
      </c>
    </row>
    <row r="246" spans="1:8" ht="24">
      <c r="A246" s="21" t="s">
        <v>250</v>
      </c>
      <c r="B246" s="21" t="s">
        <v>263</v>
      </c>
      <c r="C246" s="11" t="s">
        <v>452</v>
      </c>
      <c r="D246" s="21" t="s">
        <v>261</v>
      </c>
      <c r="E246" s="49" t="s">
        <v>262</v>
      </c>
      <c r="F246" s="72">
        <v>539.83399999999995</v>
      </c>
      <c r="G246" s="72">
        <v>518.79999999999995</v>
      </c>
      <c r="H246" s="72">
        <v>518.79999999999995</v>
      </c>
    </row>
    <row r="247" spans="1:8" ht="48">
      <c r="A247" s="21" t="s">
        <v>250</v>
      </c>
      <c r="B247" s="21" t="s">
        <v>263</v>
      </c>
      <c r="C247" s="11" t="s">
        <v>645</v>
      </c>
      <c r="D247" s="21"/>
      <c r="E247" s="49" t="s">
        <v>644</v>
      </c>
      <c r="F247" s="72">
        <f>F248</f>
        <v>4.0599999999999996</v>
      </c>
      <c r="G247" s="72"/>
      <c r="H247" s="72"/>
    </row>
    <row r="248" spans="1:8" ht="24">
      <c r="A248" s="21" t="s">
        <v>250</v>
      </c>
      <c r="B248" s="21" t="s">
        <v>263</v>
      </c>
      <c r="C248" s="11" t="s">
        <v>645</v>
      </c>
      <c r="D248" s="30" t="s">
        <v>259</v>
      </c>
      <c r="E248" s="50" t="s">
        <v>260</v>
      </c>
      <c r="F248" s="72">
        <f>F249</f>
        <v>4.0599999999999996</v>
      </c>
      <c r="G248" s="72"/>
      <c r="H248" s="72"/>
    </row>
    <row r="249" spans="1:8" ht="24">
      <c r="A249" s="21" t="s">
        <v>250</v>
      </c>
      <c r="B249" s="21" t="s">
        <v>263</v>
      </c>
      <c r="C249" s="11" t="s">
        <v>645</v>
      </c>
      <c r="D249" s="21" t="s">
        <v>261</v>
      </c>
      <c r="E249" s="49" t="s">
        <v>262</v>
      </c>
      <c r="F249" s="72">
        <v>4.0599999999999996</v>
      </c>
      <c r="G249" s="72"/>
      <c r="H249" s="72"/>
    </row>
    <row r="250" spans="1:8">
      <c r="A250" s="24" t="s">
        <v>250</v>
      </c>
      <c r="B250" s="24" t="s">
        <v>267</v>
      </c>
      <c r="C250" s="25"/>
      <c r="D250" s="21"/>
      <c r="E250" s="49" t="s">
        <v>34</v>
      </c>
      <c r="F250" s="71">
        <f>F251+F261</f>
        <v>4881.3359999999993</v>
      </c>
      <c r="G250" s="71">
        <f>G251+G261</f>
        <v>16674.3</v>
      </c>
      <c r="H250" s="71">
        <f>H251+H261</f>
        <v>2696.8999999999996</v>
      </c>
    </row>
    <row r="251" spans="1:8" ht="36">
      <c r="A251" s="21" t="s">
        <v>250</v>
      </c>
      <c r="B251" s="21" t="s">
        <v>267</v>
      </c>
      <c r="C251" s="11" t="s">
        <v>39</v>
      </c>
      <c r="D251" s="21"/>
      <c r="E251" s="57" t="s">
        <v>533</v>
      </c>
      <c r="F251" s="72">
        <f>F252</f>
        <v>2454.1</v>
      </c>
      <c r="G251" s="72">
        <f>G252</f>
        <v>2575</v>
      </c>
      <c r="H251" s="72">
        <f>H252</f>
        <v>2696.8999999999996</v>
      </c>
    </row>
    <row r="252" spans="1:8" ht="60">
      <c r="A252" s="21" t="s">
        <v>250</v>
      </c>
      <c r="B252" s="21" t="s">
        <v>267</v>
      </c>
      <c r="C252" s="11" t="s">
        <v>388</v>
      </c>
      <c r="D252" s="21"/>
      <c r="E252" s="49" t="s">
        <v>421</v>
      </c>
      <c r="F252" s="72">
        <f>F254+F257</f>
        <v>2454.1</v>
      </c>
      <c r="G252" s="72">
        <f>G254+G257</f>
        <v>2575</v>
      </c>
      <c r="H252" s="72">
        <f>H254+H257</f>
        <v>2696.8999999999996</v>
      </c>
    </row>
    <row r="253" spans="1:8" ht="48">
      <c r="A253" s="21" t="s">
        <v>250</v>
      </c>
      <c r="B253" s="21" t="s">
        <v>267</v>
      </c>
      <c r="C253" s="11" t="s">
        <v>386</v>
      </c>
      <c r="D253" s="21"/>
      <c r="E253" s="49" t="s">
        <v>430</v>
      </c>
      <c r="F253" s="72">
        <f t="shared" ref="F253:H255" si="11">F254</f>
        <v>2385.1999999999998</v>
      </c>
      <c r="G253" s="72">
        <f t="shared" si="11"/>
        <v>2497.3000000000002</v>
      </c>
      <c r="H253" s="72">
        <f t="shared" si="11"/>
        <v>2612.1999999999998</v>
      </c>
    </row>
    <row r="254" spans="1:8" ht="72">
      <c r="A254" s="21" t="s">
        <v>250</v>
      </c>
      <c r="B254" s="21" t="s">
        <v>267</v>
      </c>
      <c r="C254" s="32" t="s">
        <v>387</v>
      </c>
      <c r="D254" s="73"/>
      <c r="E254" s="56" t="s">
        <v>199</v>
      </c>
      <c r="F254" s="72">
        <f t="shared" si="11"/>
        <v>2385.1999999999998</v>
      </c>
      <c r="G254" s="72">
        <f t="shared" si="11"/>
        <v>2497.3000000000002</v>
      </c>
      <c r="H254" s="72">
        <f t="shared" si="11"/>
        <v>2612.1999999999998</v>
      </c>
    </row>
    <row r="255" spans="1:8" ht="24">
      <c r="A255" s="21" t="s">
        <v>250</v>
      </c>
      <c r="B255" s="21" t="s">
        <v>267</v>
      </c>
      <c r="C255" s="32" t="s">
        <v>387</v>
      </c>
      <c r="D255" s="30" t="s">
        <v>259</v>
      </c>
      <c r="E255" s="50" t="s">
        <v>260</v>
      </c>
      <c r="F255" s="72">
        <f t="shared" si="11"/>
        <v>2385.1999999999998</v>
      </c>
      <c r="G255" s="72">
        <f t="shared" si="11"/>
        <v>2497.3000000000002</v>
      </c>
      <c r="H255" s="72">
        <f t="shared" si="11"/>
        <v>2612.1999999999998</v>
      </c>
    </row>
    <row r="256" spans="1:8" ht="24">
      <c r="A256" s="21" t="s">
        <v>250</v>
      </c>
      <c r="B256" s="21" t="s">
        <v>267</v>
      </c>
      <c r="C256" s="32" t="s">
        <v>387</v>
      </c>
      <c r="D256" s="21" t="s">
        <v>261</v>
      </c>
      <c r="E256" s="49" t="s">
        <v>262</v>
      </c>
      <c r="F256" s="72">
        <v>2385.1999999999998</v>
      </c>
      <c r="G256" s="72">
        <v>2497.3000000000002</v>
      </c>
      <c r="H256" s="72">
        <v>2612.1999999999998</v>
      </c>
    </row>
    <row r="257" spans="1:8" ht="60">
      <c r="A257" s="21" t="s">
        <v>250</v>
      </c>
      <c r="B257" s="21" t="s">
        <v>267</v>
      </c>
      <c r="C257" s="32" t="s">
        <v>89</v>
      </c>
      <c r="D257" s="21"/>
      <c r="E257" s="49" t="s">
        <v>88</v>
      </c>
      <c r="F257" s="72">
        <f t="shared" ref="F257:H259" si="12">F258</f>
        <v>68.900000000000006</v>
      </c>
      <c r="G257" s="72">
        <f t="shared" si="12"/>
        <v>77.7</v>
      </c>
      <c r="H257" s="72">
        <f t="shared" si="12"/>
        <v>84.7</v>
      </c>
    </row>
    <row r="258" spans="1:8" ht="84">
      <c r="A258" s="21" t="s">
        <v>250</v>
      </c>
      <c r="B258" s="21" t="s">
        <v>267</v>
      </c>
      <c r="C258" s="32" t="s">
        <v>86</v>
      </c>
      <c r="D258" s="21"/>
      <c r="E258" s="49" t="s">
        <v>87</v>
      </c>
      <c r="F258" s="72">
        <f t="shared" si="12"/>
        <v>68.900000000000006</v>
      </c>
      <c r="G258" s="72">
        <f t="shared" si="12"/>
        <v>77.7</v>
      </c>
      <c r="H258" s="72">
        <f t="shared" si="12"/>
        <v>84.7</v>
      </c>
    </row>
    <row r="259" spans="1:8" ht="24">
      <c r="A259" s="21" t="s">
        <v>250</v>
      </c>
      <c r="B259" s="21" t="s">
        <v>267</v>
      </c>
      <c r="C259" s="32" t="s">
        <v>86</v>
      </c>
      <c r="D259" s="30" t="s">
        <v>259</v>
      </c>
      <c r="E259" s="50" t="s">
        <v>260</v>
      </c>
      <c r="F259" s="72">
        <f t="shared" si="12"/>
        <v>68.900000000000006</v>
      </c>
      <c r="G259" s="72">
        <f t="shared" si="12"/>
        <v>77.7</v>
      </c>
      <c r="H259" s="72">
        <f t="shared" si="12"/>
        <v>84.7</v>
      </c>
    </row>
    <row r="260" spans="1:8" ht="24">
      <c r="A260" s="21" t="s">
        <v>250</v>
      </c>
      <c r="B260" s="21" t="s">
        <v>267</v>
      </c>
      <c r="C260" s="32" t="s">
        <v>86</v>
      </c>
      <c r="D260" s="21" t="s">
        <v>261</v>
      </c>
      <c r="E260" s="49" t="s">
        <v>262</v>
      </c>
      <c r="F260" s="72">
        <v>68.900000000000006</v>
      </c>
      <c r="G260" s="72">
        <v>77.7</v>
      </c>
      <c r="H260" s="72">
        <v>84.7</v>
      </c>
    </row>
    <row r="261" spans="1:8" ht="36">
      <c r="A261" s="21" t="s">
        <v>250</v>
      </c>
      <c r="B261" s="21" t="s">
        <v>267</v>
      </c>
      <c r="C261" s="32" t="s">
        <v>274</v>
      </c>
      <c r="D261" s="21"/>
      <c r="E261" s="49" t="s">
        <v>339</v>
      </c>
      <c r="F261" s="72">
        <f t="shared" ref="F261:G265" si="13">F262</f>
        <v>2427.2359999999999</v>
      </c>
      <c r="G261" s="72">
        <f t="shared" si="13"/>
        <v>14099.3</v>
      </c>
      <c r="H261" s="72"/>
    </row>
    <row r="262" spans="1:8" ht="36">
      <c r="A262" s="21" t="s">
        <v>250</v>
      </c>
      <c r="B262" s="21" t="s">
        <v>267</v>
      </c>
      <c r="C262" s="32" t="s">
        <v>275</v>
      </c>
      <c r="D262" s="21"/>
      <c r="E262" s="49" t="s">
        <v>272</v>
      </c>
      <c r="F262" s="72">
        <f t="shared" si="13"/>
        <v>2427.2359999999999</v>
      </c>
      <c r="G262" s="72">
        <f t="shared" si="13"/>
        <v>14099.3</v>
      </c>
      <c r="H262" s="72"/>
    </row>
    <row r="263" spans="1:8" ht="72">
      <c r="A263" s="21" t="s">
        <v>250</v>
      </c>
      <c r="B263" s="21" t="s">
        <v>267</v>
      </c>
      <c r="C263" s="32" t="s">
        <v>276</v>
      </c>
      <c r="D263" s="21"/>
      <c r="E263" s="49" t="s">
        <v>273</v>
      </c>
      <c r="F263" s="72">
        <f t="shared" si="13"/>
        <v>2427.2359999999999</v>
      </c>
      <c r="G263" s="72">
        <f t="shared" si="13"/>
        <v>14099.3</v>
      </c>
      <c r="H263" s="72"/>
    </row>
    <row r="264" spans="1:8" ht="48">
      <c r="A264" s="21" t="s">
        <v>250</v>
      </c>
      <c r="B264" s="21" t="s">
        <v>267</v>
      </c>
      <c r="C264" s="32" t="s">
        <v>453</v>
      </c>
      <c r="D264" s="21"/>
      <c r="E264" s="49" t="s">
        <v>280</v>
      </c>
      <c r="F264" s="72">
        <f t="shared" si="13"/>
        <v>2427.2359999999999</v>
      </c>
      <c r="G264" s="72">
        <f t="shared" si="13"/>
        <v>14099.3</v>
      </c>
      <c r="H264" s="72"/>
    </row>
    <row r="265" spans="1:8" ht="36">
      <c r="A265" s="21" t="s">
        <v>250</v>
      </c>
      <c r="B265" s="21" t="s">
        <v>267</v>
      </c>
      <c r="C265" s="32" t="s">
        <v>453</v>
      </c>
      <c r="D265" s="21">
        <v>400</v>
      </c>
      <c r="E265" s="49" t="s">
        <v>420</v>
      </c>
      <c r="F265" s="72">
        <f t="shared" si="13"/>
        <v>2427.2359999999999</v>
      </c>
      <c r="G265" s="72">
        <f t="shared" si="13"/>
        <v>14099.3</v>
      </c>
      <c r="H265" s="72"/>
    </row>
    <row r="266" spans="1:8" ht="48">
      <c r="A266" s="21" t="s">
        <v>250</v>
      </c>
      <c r="B266" s="21" t="s">
        <v>267</v>
      </c>
      <c r="C266" s="32" t="s">
        <v>453</v>
      </c>
      <c r="D266" s="21">
        <v>414</v>
      </c>
      <c r="E266" s="49" t="s">
        <v>419</v>
      </c>
      <c r="F266" s="72">
        <v>2427.2359999999999</v>
      </c>
      <c r="G266" s="72">
        <v>14099.3</v>
      </c>
      <c r="H266" s="72"/>
    </row>
    <row r="267" spans="1:8" ht="24">
      <c r="A267" s="24" t="s">
        <v>250</v>
      </c>
      <c r="B267" s="24" t="s">
        <v>350</v>
      </c>
      <c r="C267" s="25"/>
      <c r="D267" s="21"/>
      <c r="E267" s="57" t="s">
        <v>27</v>
      </c>
      <c r="F267" s="71">
        <f>F268+F289+F311</f>
        <v>3849.2</v>
      </c>
      <c r="G267" s="71">
        <f>G268+G289+G311</f>
        <v>4700</v>
      </c>
      <c r="H267" s="71">
        <f>H268+H289+H311</f>
        <v>3700</v>
      </c>
    </row>
    <row r="268" spans="1:8" ht="36">
      <c r="A268" s="21" t="s">
        <v>250</v>
      </c>
      <c r="B268" s="21">
        <v>12</v>
      </c>
      <c r="C268" s="32" t="s">
        <v>43</v>
      </c>
      <c r="D268" s="21"/>
      <c r="E268" s="49" t="s">
        <v>98</v>
      </c>
      <c r="F268" s="72">
        <f>F269</f>
        <v>1700</v>
      </c>
      <c r="G268" s="72">
        <f>G269</f>
        <v>1700</v>
      </c>
      <c r="H268" s="72">
        <f>H269</f>
        <v>1700</v>
      </c>
    </row>
    <row r="269" spans="1:8" ht="48">
      <c r="A269" s="21" t="s">
        <v>250</v>
      </c>
      <c r="B269" s="21">
        <v>12</v>
      </c>
      <c r="C269" s="32" t="s">
        <v>44</v>
      </c>
      <c r="D269" s="21"/>
      <c r="E269" s="49" t="s">
        <v>99</v>
      </c>
      <c r="F269" s="72">
        <f>F270+F274+F278+F285</f>
        <v>1700</v>
      </c>
      <c r="G269" s="72">
        <f>G270+G274+G278+G285</f>
        <v>1700</v>
      </c>
      <c r="H269" s="72">
        <f>H270+H274+H278+H285</f>
        <v>1700</v>
      </c>
    </row>
    <row r="270" spans="1:8" ht="36">
      <c r="A270" s="21" t="s">
        <v>250</v>
      </c>
      <c r="B270" s="21">
        <v>12</v>
      </c>
      <c r="C270" s="32" t="s">
        <v>103</v>
      </c>
      <c r="D270" s="21"/>
      <c r="E270" s="49" t="s">
        <v>100</v>
      </c>
      <c r="F270" s="72">
        <f>F271</f>
        <v>50</v>
      </c>
      <c r="G270" s="72">
        <f>G271</f>
        <v>50</v>
      </c>
      <c r="H270" s="72">
        <f>H271</f>
        <v>50</v>
      </c>
    </row>
    <row r="271" spans="1:8" ht="36">
      <c r="A271" s="21" t="s">
        <v>250</v>
      </c>
      <c r="B271" s="21">
        <v>12</v>
      </c>
      <c r="C271" s="32" t="s">
        <v>454</v>
      </c>
      <c r="D271" s="21"/>
      <c r="E271" s="49" t="s">
        <v>101</v>
      </c>
      <c r="F271" s="72">
        <v>50</v>
      </c>
      <c r="G271" s="72">
        <v>50</v>
      </c>
      <c r="H271" s="72">
        <v>50</v>
      </c>
    </row>
    <row r="272" spans="1:8" ht="24">
      <c r="A272" s="21" t="s">
        <v>250</v>
      </c>
      <c r="B272" s="21">
        <v>12</v>
      </c>
      <c r="C272" s="32" t="s">
        <v>454</v>
      </c>
      <c r="D272" s="30" t="s">
        <v>259</v>
      </c>
      <c r="E272" s="50" t="s">
        <v>260</v>
      </c>
      <c r="F272" s="72">
        <f>F273</f>
        <v>50</v>
      </c>
      <c r="G272" s="72">
        <f>G273</f>
        <v>50</v>
      </c>
      <c r="H272" s="72">
        <f>H273</f>
        <v>50</v>
      </c>
    </row>
    <row r="273" spans="1:8" ht="24">
      <c r="A273" s="21" t="s">
        <v>250</v>
      </c>
      <c r="B273" s="21">
        <v>12</v>
      </c>
      <c r="C273" s="32" t="s">
        <v>454</v>
      </c>
      <c r="D273" s="21" t="s">
        <v>261</v>
      </c>
      <c r="E273" s="49" t="s">
        <v>262</v>
      </c>
      <c r="F273" s="72">
        <v>50</v>
      </c>
      <c r="G273" s="72">
        <v>50</v>
      </c>
      <c r="H273" s="72">
        <v>50</v>
      </c>
    </row>
    <row r="274" spans="1:8" ht="24">
      <c r="A274" s="21" t="s">
        <v>250</v>
      </c>
      <c r="B274" s="21">
        <v>12</v>
      </c>
      <c r="C274" s="32" t="s">
        <v>45</v>
      </c>
      <c r="D274" s="21"/>
      <c r="E274" s="49" t="s">
        <v>102</v>
      </c>
      <c r="F274" s="72">
        <f t="shared" ref="F274:H276" si="14">F275</f>
        <v>50</v>
      </c>
      <c r="G274" s="72">
        <f t="shared" si="14"/>
        <v>50</v>
      </c>
      <c r="H274" s="72">
        <f t="shared" si="14"/>
        <v>50</v>
      </c>
    </row>
    <row r="275" spans="1:8" ht="24">
      <c r="A275" s="21" t="s">
        <v>250</v>
      </c>
      <c r="B275" s="21">
        <v>12</v>
      </c>
      <c r="C275" s="32" t="s">
        <v>455</v>
      </c>
      <c r="D275" s="21"/>
      <c r="E275" s="49" t="s">
        <v>104</v>
      </c>
      <c r="F275" s="72">
        <f t="shared" si="14"/>
        <v>50</v>
      </c>
      <c r="G275" s="72">
        <f t="shared" si="14"/>
        <v>50</v>
      </c>
      <c r="H275" s="72">
        <f t="shared" si="14"/>
        <v>50</v>
      </c>
    </row>
    <row r="276" spans="1:8" ht="24">
      <c r="A276" s="21" t="s">
        <v>250</v>
      </c>
      <c r="B276" s="21">
        <v>12</v>
      </c>
      <c r="C276" s="32" t="s">
        <v>455</v>
      </c>
      <c r="D276" s="30" t="s">
        <v>259</v>
      </c>
      <c r="E276" s="50" t="s">
        <v>260</v>
      </c>
      <c r="F276" s="72">
        <f t="shared" si="14"/>
        <v>50</v>
      </c>
      <c r="G276" s="72">
        <f t="shared" si="14"/>
        <v>50</v>
      </c>
      <c r="H276" s="72">
        <f t="shared" si="14"/>
        <v>50</v>
      </c>
    </row>
    <row r="277" spans="1:8" ht="24">
      <c r="A277" s="21" t="s">
        <v>250</v>
      </c>
      <c r="B277" s="21">
        <v>12</v>
      </c>
      <c r="C277" s="32" t="s">
        <v>455</v>
      </c>
      <c r="D277" s="21" t="s">
        <v>261</v>
      </c>
      <c r="E277" s="49" t="s">
        <v>262</v>
      </c>
      <c r="F277" s="72">
        <v>50</v>
      </c>
      <c r="G277" s="72">
        <v>50</v>
      </c>
      <c r="H277" s="72">
        <v>50</v>
      </c>
    </row>
    <row r="278" spans="1:8" ht="36">
      <c r="A278" s="21" t="s">
        <v>250</v>
      </c>
      <c r="B278" s="21">
        <v>12</v>
      </c>
      <c r="C278" s="32" t="s">
        <v>46</v>
      </c>
      <c r="D278" s="21"/>
      <c r="E278" s="49" t="s">
        <v>105</v>
      </c>
      <c r="F278" s="72">
        <f>F279+F282</f>
        <v>1600</v>
      </c>
      <c r="G278" s="72">
        <f>G279+G282</f>
        <v>1400</v>
      </c>
      <c r="H278" s="72">
        <f>H279+H282</f>
        <v>1400</v>
      </c>
    </row>
    <row r="279" spans="1:8" ht="60">
      <c r="A279" s="21" t="s">
        <v>250</v>
      </c>
      <c r="B279" s="21">
        <v>12</v>
      </c>
      <c r="C279" s="32" t="s">
        <v>456</v>
      </c>
      <c r="D279" s="21"/>
      <c r="E279" s="49" t="s">
        <v>49</v>
      </c>
      <c r="F279" s="72">
        <f t="shared" ref="F279:H280" si="15">F280</f>
        <v>400</v>
      </c>
      <c r="G279" s="72">
        <f t="shared" si="15"/>
        <v>400</v>
      </c>
      <c r="H279" s="72">
        <f t="shared" si="15"/>
        <v>400</v>
      </c>
    </row>
    <row r="280" spans="1:8">
      <c r="A280" s="21" t="s">
        <v>250</v>
      </c>
      <c r="B280" s="21">
        <v>12</v>
      </c>
      <c r="C280" s="32" t="s">
        <v>456</v>
      </c>
      <c r="D280" s="21" t="s">
        <v>265</v>
      </c>
      <c r="E280" s="49" t="s">
        <v>266</v>
      </c>
      <c r="F280" s="72">
        <f t="shared" si="15"/>
        <v>400</v>
      </c>
      <c r="G280" s="72">
        <f t="shared" si="15"/>
        <v>400</v>
      </c>
      <c r="H280" s="72">
        <f t="shared" si="15"/>
        <v>400</v>
      </c>
    </row>
    <row r="281" spans="1:8" ht="72">
      <c r="A281" s="21" t="s">
        <v>250</v>
      </c>
      <c r="B281" s="21">
        <v>12</v>
      </c>
      <c r="C281" s="32" t="s">
        <v>456</v>
      </c>
      <c r="D281" s="21">
        <v>811</v>
      </c>
      <c r="E281" s="49" t="s">
        <v>371</v>
      </c>
      <c r="F281" s="72">
        <v>400</v>
      </c>
      <c r="G281" s="72">
        <v>400</v>
      </c>
      <c r="H281" s="72">
        <v>400</v>
      </c>
    </row>
    <row r="282" spans="1:8" ht="36">
      <c r="A282" s="21" t="s">
        <v>250</v>
      </c>
      <c r="B282" s="21">
        <v>12</v>
      </c>
      <c r="C282" s="32" t="s">
        <v>457</v>
      </c>
      <c r="D282" s="21"/>
      <c r="E282" s="49" t="s">
        <v>106</v>
      </c>
      <c r="F282" s="72">
        <f>F284</f>
        <v>1200</v>
      </c>
      <c r="G282" s="72">
        <f>G284</f>
        <v>1000</v>
      </c>
      <c r="H282" s="72">
        <f>H284</f>
        <v>1000</v>
      </c>
    </row>
    <row r="283" spans="1:8">
      <c r="A283" s="21" t="s">
        <v>250</v>
      </c>
      <c r="B283" s="21">
        <v>12</v>
      </c>
      <c r="C283" s="32" t="s">
        <v>457</v>
      </c>
      <c r="D283" s="21" t="s">
        <v>265</v>
      </c>
      <c r="E283" s="49" t="s">
        <v>266</v>
      </c>
      <c r="F283" s="72">
        <f>F284</f>
        <v>1200</v>
      </c>
      <c r="G283" s="72">
        <f>G284</f>
        <v>1000</v>
      </c>
      <c r="H283" s="72">
        <f>H284</f>
        <v>1000</v>
      </c>
    </row>
    <row r="284" spans="1:8" ht="120">
      <c r="A284" s="21" t="s">
        <v>250</v>
      </c>
      <c r="B284" s="21">
        <v>12</v>
      </c>
      <c r="C284" s="32" t="s">
        <v>457</v>
      </c>
      <c r="D284" s="21">
        <v>812</v>
      </c>
      <c r="E284" s="49" t="s">
        <v>373</v>
      </c>
      <c r="F284" s="72">
        <v>1200</v>
      </c>
      <c r="G284" s="72">
        <v>1000</v>
      </c>
      <c r="H284" s="72">
        <v>1000</v>
      </c>
    </row>
    <row r="285" spans="1:8" ht="36">
      <c r="A285" s="21" t="s">
        <v>250</v>
      </c>
      <c r="B285" s="21">
        <v>12</v>
      </c>
      <c r="C285" s="32" t="s">
        <v>48</v>
      </c>
      <c r="D285" s="21"/>
      <c r="E285" s="49" t="s">
        <v>374</v>
      </c>
      <c r="F285" s="72">
        <f>F286</f>
        <v>0</v>
      </c>
      <c r="G285" s="72">
        <f t="shared" ref="G285:H287" si="16">G286</f>
        <v>200</v>
      </c>
      <c r="H285" s="72">
        <f t="shared" si="16"/>
        <v>200</v>
      </c>
    </row>
    <row r="286" spans="1:8" ht="60">
      <c r="A286" s="21" t="s">
        <v>250</v>
      </c>
      <c r="B286" s="21">
        <v>12</v>
      </c>
      <c r="C286" s="32" t="s">
        <v>458</v>
      </c>
      <c r="D286" s="21"/>
      <c r="E286" s="49" t="s">
        <v>47</v>
      </c>
      <c r="F286" s="72">
        <f>F287</f>
        <v>0</v>
      </c>
      <c r="G286" s="72">
        <f t="shared" si="16"/>
        <v>200</v>
      </c>
      <c r="H286" s="72">
        <f t="shared" si="16"/>
        <v>200</v>
      </c>
    </row>
    <row r="287" spans="1:8">
      <c r="A287" s="21" t="s">
        <v>250</v>
      </c>
      <c r="B287" s="21">
        <v>12</v>
      </c>
      <c r="C287" s="32" t="s">
        <v>458</v>
      </c>
      <c r="D287" s="21" t="s">
        <v>265</v>
      </c>
      <c r="E287" s="49" t="s">
        <v>266</v>
      </c>
      <c r="F287" s="72">
        <f>F288</f>
        <v>0</v>
      </c>
      <c r="G287" s="72">
        <f t="shared" si="16"/>
        <v>200</v>
      </c>
      <c r="H287" s="72">
        <f t="shared" si="16"/>
        <v>200</v>
      </c>
    </row>
    <row r="288" spans="1:8" ht="72">
      <c r="A288" s="21" t="s">
        <v>250</v>
      </c>
      <c r="B288" s="21">
        <v>12</v>
      </c>
      <c r="C288" s="32" t="s">
        <v>458</v>
      </c>
      <c r="D288" s="21">
        <v>811</v>
      </c>
      <c r="E288" s="49" t="s">
        <v>371</v>
      </c>
      <c r="F288" s="72"/>
      <c r="G288" s="72">
        <v>200</v>
      </c>
      <c r="H288" s="72">
        <v>200</v>
      </c>
    </row>
    <row r="289" spans="1:8" ht="24">
      <c r="A289" s="21" t="s">
        <v>250</v>
      </c>
      <c r="B289" s="21">
        <v>12</v>
      </c>
      <c r="C289" s="32" t="s">
        <v>380</v>
      </c>
      <c r="D289" s="21"/>
      <c r="E289" s="49" t="s">
        <v>91</v>
      </c>
      <c r="F289" s="72">
        <f>F290</f>
        <v>1500</v>
      </c>
      <c r="G289" s="72">
        <f>G290</f>
        <v>1500</v>
      </c>
      <c r="H289" s="72">
        <f>H290</f>
        <v>1500</v>
      </c>
    </row>
    <row r="290" spans="1:8" ht="36">
      <c r="A290" s="21" t="s">
        <v>250</v>
      </c>
      <c r="B290" s="21">
        <v>12</v>
      </c>
      <c r="C290" s="32" t="s">
        <v>381</v>
      </c>
      <c r="D290" s="21"/>
      <c r="E290" s="49" t="s">
        <v>375</v>
      </c>
      <c r="F290" s="72">
        <f>F291+F307</f>
        <v>1500</v>
      </c>
      <c r="G290" s="72">
        <f>G291+G307</f>
        <v>1500</v>
      </c>
      <c r="H290" s="72">
        <f>H291+H307</f>
        <v>1500</v>
      </c>
    </row>
    <row r="291" spans="1:8">
      <c r="A291" s="21" t="s">
        <v>250</v>
      </c>
      <c r="B291" s="21">
        <v>12</v>
      </c>
      <c r="C291" s="32" t="s">
        <v>382</v>
      </c>
      <c r="D291" s="21"/>
      <c r="E291" s="49" t="s">
        <v>92</v>
      </c>
      <c r="F291" s="72">
        <f>F292+F295+F298+F304+F301</f>
        <v>1400</v>
      </c>
      <c r="G291" s="72">
        <f>G292+G295+G298+G304+G301</f>
        <v>1400</v>
      </c>
      <c r="H291" s="72">
        <f>H292+H295+H298+H304+H301</f>
        <v>1400</v>
      </c>
    </row>
    <row r="292" spans="1:8" ht="24">
      <c r="A292" s="21" t="s">
        <v>250</v>
      </c>
      <c r="B292" s="21">
        <v>12</v>
      </c>
      <c r="C292" s="32" t="s">
        <v>459</v>
      </c>
      <c r="D292" s="21"/>
      <c r="E292" s="49" t="s">
        <v>93</v>
      </c>
      <c r="F292" s="72">
        <f t="shared" ref="F292:H293" si="17">F293</f>
        <v>100</v>
      </c>
      <c r="G292" s="72">
        <f t="shared" si="17"/>
        <v>100</v>
      </c>
      <c r="H292" s="72">
        <f t="shared" si="17"/>
        <v>100</v>
      </c>
    </row>
    <row r="293" spans="1:8" ht="24">
      <c r="A293" s="21" t="s">
        <v>250</v>
      </c>
      <c r="B293" s="21">
        <v>12</v>
      </c>
      <c r="C293" s="32" t="s">
        <v>459</v>
      </c>
      <c r="D293" s="30" t="s">
        <v>259</v>
      </c>
      <c r="E293" s="50" t="s">
        <v>260</v>
      </c>
      <c r="F293" s="72">
        <f t="shared" si="17"/>
        <v>100</v>
      </c>
      <c r="G293" s="72">
        <f t="shared" si="17"/>
        <v>100</v>
      </c>
      <c r="H293" s="72">
        <f t="shared" si="17"/>
        <v>100</v>
      </c>
    </row>
    <row r="294" spans="1:8" ht="24">
      <c r="A294" s="21" t="s">
        <v>250</v>
      </c>
      <c r="B294" s="21">
        <v>12</v>
      </c>
      <c r="C294" s="32" t="s">
        <v>459</v>
      </c>
      <c r="D294" s="21" t="s">
        <v>261</v>
      </c>
      <c r="E294" s="49" t="s">
        <v>262</v>
      </c>
      <c r="F294" s="72">
        <v>100</v>
      </c>
      <c r="G294" s="72">
        <v>100</v>
      </c>
      <c r="H294" s="72">
        <v>100</v>
      </c>
    </row>
    <row r="295" spans="1:8" ht="36">
      <c r="A295" s="21" t="s">
        <v>250</v>
      </c>
      <c r="B295" s="21">
        <v>12</v>
      </c>
      <c r="C295" s="32" t="s">
        <v>460</v>
      </c>
      <c r="D295" s="21"/>
      <c r="E295" s="49" t="s">
        <v>94</v>
      </c>
      <c r="F295" s="72">
        <f t="shared" ref="F295:H296" si="18">F296</f>
        <v>50</v>
      </c>
      <c r="G295" s="72">
        <f t="shared" si="18"/>
        <v>50</v>
      </c>
      <c r="H295" s="72">
        <f t="shared" si="18"/>
        <v>50</v>
      </c>
    </row>
    <row r="296" spans="1:8" ht="24">
      <c r="A296" s="21" t="s">
        <v>250</v>
      </c>
      <c r="B296" s="21">
        <v>12</v>
      </c>
      <c r="C296" s="32" t="s">
        <v>460</v>
      </c>
      <c r="D296" s="30" t="s">
        <v>259</v>
      </c>
      <c r="E296" s="50" t="s">
        <v>260</v>
      </c>
      <c r="F296" s="72">
        <f t="shared" si="18"/>
        <v>50</v>
      </c>
      <c r="G296" s="72">
        <f t="shared" si="18"/>
        <v>50</v>
      </c>
      <c r="H296" s="72">
        <f t="shared" si="18"/>
        <v>50</v>
      </c>
    </row>
    <row r="297" spans="1:8" ht="24">
      <c r="A297" s="21" t="s">
        <v>250</v>
      </c>
      <c r="B297" s="21">
        <v>12</v>
      </c>
      <c r="C297" s="32" t="s">
        <v>460</v>
      </c>
      <c r="D297" s="21" t="s">
        <v>261</v>
      </c>
      <c r="E297" s="49" t="s">
        <v>262</v>
      </c>
      <c r="F297" s="72">
        <v>50</v>
      </c>
      <c r="G297" s="72">
        <v>50</v>
      </c>
      <c r="H297" s="72">
        <v>50</v>
      </c>
    </row>
    <row r="298" spans="1:8" ht="60">
      <c r="A298" s="21" t="s">
        <v>250</v>
      </c>
      <c r="B298" s="21">
        <v>12</v>
      </c>
      <c r="C298" s="32" t="s">
        <v>461</v>
      </c>
      <c r="D298" s="21"/>
      <c r="E298" s="49" t="s">
        <v>493</v>
      </c>
      <c r="F298" s="72">
        <f t="shared" ref="F298:H299" si="19">F299</f>
        <v>1200</v>
      </c>
      <c r="G298" s="72">
        <f t="shared" si="19"/>
        <v>1000</v>
      </c>
      <c r="H298" s="72">
        <f t="shared" si="19"/>
        <v>1000</v>
      </c>
    </row>
    <row r="299" spans="1:8">
      <c r="A299" s="21" t="s">
        <v>250</v>
      </c>
      <c r="B299" s="21">
        <v>12</v>
      </c>
      <c r="C299" s="32" t="s">
        <v>461</v>
      </c>
      <c r="D299" s="21" t="s">
        <v>265</v>
      </c>
      <c r="E299" s="49" t="s">
        <v>266</v>
      </c>
      <c r="F299" s="72">
        <f t="shared" si="19"/>
        <v>1200</v>
      </c>
      <c r="G299" s="72">
        <f t="shared" si="19"/>
        <v>1000</v>
      </c>
      <c r="H299" s="72">
        <f t="shared" si="19"/>
        <v>1000</v>
      </c>
    </row>
    <row r="300" spans="1:8" ht="120">
      <c r="A300" s="21" t="s">
        <v>250</v>
      </c>
      <c r="B300" s="21">
        <v>12</v>
      </c>
      <c r="C300" s="32" t="s">
        <v>461</v>
      </c>
      <c r="D300" s="21">
        <v>812</v>
      </c>
      <c r="E300" s="49" t="s">
        <v>373</v>
      </c>
      <c r="F300" s="72">
        <v>1200</v>
      </c>
      <c r="G300" s="72">
        <v>1000</v>
      </c>
      <c r="H300" s="72">
        <v>1000</v>
      </c>
    </row>
    <row r="301" spans="1:8" ht="36">
      <c r="A301" s="21" t="s">
        <v>250</v>
      </c>
      <c r="B301" s="21">
        <v>12</v>
      </c>
      <c r="C301" s="32" t="s">
        <v>462</v>
      </c>
      <c r="D301" s="21"/>
      <c r="E301" s="49" t="s">
        <v>293</v>
      </c>
      <c r="F301" s="72">
        <f t="shared" ref="F301:H302" si="20">F302</f>
        <v>0</v>
      </c>
      <c r="G301" s="72">
        <f t="shared" si="20"/>
        <v>200</v>
      </c>
      <c r="H301" s="72">
        <f t="shared" si="20"/>
        <v>200</v>
      </c>
    </row>
    <row r="302" spans="1:8">
      <c r="A302" s="21" t="s">
        <v>250</v>
      </c>
      <c r="B302" s="21">
        <v>12</v>
      </c>
      <c r="C302" s="32" t="s">
        <v>462</v>
      </c>
      <c r="D302" s="21" t="s">
        <v>265</v>
      </c>
      <c r="E302" s="49" t="s">
        <v>266</v>
      </c>
      <c r="F302" s="72">
        <f t="shared" si="20"/>
        <v>0</v>
      </c>
      <c r="G302" s="72">
        <f t="shared" si="20"/>
        <v>200</v>
      </c>
      <c r="H302" s="72">
        <f t="shared" si="20"/>
        <v>200</v>
      </c>
    </row>
    <row r="303" spans="1:8" ht="120">
      <c r="A303" s="21" t="s">
        <v>250</v>
      </c>
      <c r="B303" s="21">
        <v>12</v>
      </c>
      <c r="C303" s="32" t="s">
        <v>462</v>
      </c>
      <c r="D303" s="21">
        <v>812</v>
      </c>
      <c r="E303" s="49" t="s">
        <v>373</v>
      </c>
      <c r="F303" s="72"/>
      <c r="G303" s="72">
        <v>200</v>
      </c>
      <c r="H303" s="72">
        <v>200</v>
      </c>
    </row>
    <row r="304" spans="1:8" ht="36">
      <c r="A304" s="21" t="s">
        <v>250</v>
      </c>
      <c r="B304" s="21">
        <v>12</v>
      </c>
      <c r="C304" s="32" t="s">
        <v>463</v>
      </c>
      <c r="D304" s="21"/>
      <c r="E304" s="49" t="s">
        <v>376</v>
      </c>
      <c r="F304" s="72">
        <f t="shared" ref="F304:H305" si="21">F305</f>
        <v>50</v>
      </c>
      <c r="G304" s="72">
        <f t="shared" si="21"/>
        <v>50</v>
      </c>
      <c r="H304" s="72">
        <f t="shared" si="21"/>
        <v>50</v>
      </c>
    </row>
    <row r="305" spans="1:8" ht="24">
      <c r="A305" s="21" t="s">
        <v>250</v>
      </c>
      <c r="B305" s="21">
        <v>12</v>
      </c>
      <c r="C305" s="32" t="s">
        <v>463</v>
      </c>
      <c r="D305" s="30" t="s">
        <v>259</v>
      </c>
      <c r="E305" s="50" t="s">
        <v>260</v>
      </c>
      <c r="F305" s="72">
        <f t="shared" si="21"/>
        <v>50</v>
      </c>
      <c r="G305" s="72">
        <f t="shared" si="21"/>
        <v>50</v>
      </c>
      <c r="H305" s="72">
        <f t="shared" si="21"/>
        <v>50</v>
      </c>
    </row>
    <row r="306" spans="1:8" ht="24">
      <c r="A306" s="21" t="s">
        <v>250</v>
      </c>
      <c r="B306" s="21">
        <v>12</v>
      </c>
      <c r="C306" s="32" t="s">
        <v>463</v>
      </c>
      <c r="D306" s="21" t="s">
        <v>261</v>
      </c>
      <c r="E306" s="49" t="s">
        <v>262</v>
      </c>
      <c r="F306" s="72">
        <v>50</v>
      </c>
      <c r="G306" s="72">
        <v>50</v>
      </c>
      <c r="H306" s="72">
        <v>50</v>
      </c>
    </row>
    <row r="307" spans="1:8" ht="48">
      <c r="A307" s="21" t="s">
        <v>250</v>
      </c>
      <c r="B307" s="21">
        <v>12</v>
      </c>
      <c r="C307" s="32" t="s">
        <v>383</v>
      </c>
      <c r="D307" s="21"/>
      <c r="E307" s="49" t="s">
        <v>95</v>
      </c>
      <c r="F307" s="72">
        <f>F308</f>
        <v>100</v>
      </c>
      <c r="G307" s="72">
        <f t="shared" ref="G307:H309" si="22">G308</f>
        <v>100</v>
      </c>
      <c r="H307" s="72">
        <f t="shared" si="22"/>
        <v>100</v>
      </c>
    </row>
    <row r="308" spans="1:8" ht="48">
      <c r="A308" s="21" t="s">
        <v>250</v>
      </c>
      <c r="B308" s="21">
        <v>12</v>
      </c>
      <c r="C308" s="32" t="s">
        <v>464</v>
      </c>
      <c r="D308" s="21"/>
      <c r="E308" s="49" t="s">
        <v>96</v>
      </c>
      <c r="F308" s="72">
        <f>F309</f>
        <v>100</v>
      </c>
      <c r="G308" s="72">
        <f t="shared" si="22"/>
        <v>100</v>
      </c>
      <c r="H308" s="72">
        <f t="shared" si="22"/>
        <v>100</v>
      </c>
    </row>
    <row r="309" spans="1:8" ht="24">
      <c r="A309" s="21" t="s">
        <v>250</v>
      </c>
      <c r="B309" s="21">
        <v>12</v>
      </c>
      <c r="C309" s="32" t="s">
        <v>464</v>
      </c>
      <c r="D309" s="30" t="s">
        <v>259</v>
      </c>
      <c r="E309" s="50" t="s">
        <v>260</v>
      </c>
      <c r="F309" s="72">
        <f>F310</f>
        <v>100</v>
      </c>
      <c r="G309" s="72">
        <f t="shared" si="22"/>
        <v>100</v>
      </c>
      <c r="H309" s="72">
        <f t="shared" si="22"/>
        <v>100</v>
      </c>
    </row>
    <row r="310" spans="1:8" ht="24">
      <c r="A310" s="21" t="s">
        <v>250</v>
      </c>
      <c r="B310" s="21">
        <v>12</v>
      </c>
      <c r="C310" s="32" t="s">
        <v>464</v>
      </c>
      <c r="D310" s="21" t="s">
        <v>261</v>
      </c>
      <c r="E310" s="49" t="s">
        <v>262</v>
      </c>
      <c r="F310" s="72">
        <v>100</v>
      </c>
      <c r="G310" s="72">
        <v>100</v>
      </c>
      <c r="H310" s="72">
        <v>100</v>
      </c>
    </row>
    <row r="311" spans="1:8">
      <c r="A311" s="21" t="s">
        <v>250</v>
      </c>
      <c r="B311" s="21" t="s">
        <v>350</v>
      </c>
      <c r="C311" s="11" t="s">
        <v>131</v>
      </c>
      <c r="D311" s="11"/>
      <c r="E311" s="54" t="s">
        <v>67</v>
      </c>
      <c r="F311" s="72">
        <f>F315</f>
        <v>649.20000000000005</v>
      </c>
      <c r="G311" s="72">
        <f>G315</f>
        <v>1500</v>
      </c>
      <c r="H311" s="72">
        <f>H315</f>
        <v>500</v>
      </c>
    </row>
    <row r="312" spans="1:8" ht="36">
      <c r="A312" s="21" t="s">
        <v>250</v>
      </c>
      <c r="B312" s="21" t="s">
        <v>350</v>
      </c>
      <c r="C312" s="11" t="s">
        <v>403</v>
      </c>
      <c r="D312" s="21"/>
      <c r="E312" s="49" t="s">
        <v>404</v>
      </c>
      <c r="F312" s="72">
        <f>F314</f>
        <v>649.20000000000005</v>
      </c>
      <c r="G312" s="72">
        <f>G314</f>
        <v>1500</v>
      </c>
      <c r="H312" s="72">
        <f>H314</f>
        <v>500</v>
      </c>
    </row>
    <row r="313" spans="1:8" ht="36">
      <c r="A313" s="21" t="s">
        <v>250</v>
      </c>
      <c r="B313" s="21" t="s">
        <v>350</v>
      </c>
      <c r="C313" s="11" t="s">
        <v>465</v>
      </c>
      <c r="D313" s="11"/>
      <c r="E313" s="49" t="s">
        <v>407</v>
      </c>
      <c r="F313" s="72">
        <f t="shared" ref="F313:H314" si="23">F314</f>
        <v>649.20000000000005</v>
      </c>
      <c r="G313" s="72">
        <f t="shared" si="23"/>
        <v>1500</v>
      </c>
      <c r="H313" s="72">
        <f t="shared" si="23"/>
        <v>500</v>
      </c>
    </row>
    <row r="314" spans="1:8" ht="24">
      <c r="A314" s="21" t="s">
        <v>250</v>
      </c>
      <c r="B314" s="21" t="s">
        <v>350</v>
      </c>
      <c r="C314" s="11" t="s">
        <v>465</v>
      </c>
      <c r="D314" s="30" t="s">
        <v>259</v>
      </c>
      <c r="E314" s="50" t="s">
        <v>260</v>
      </c>
      <c r="F314" s="72">
        <f t="shared" si="23"/>
        <v>649.20000000000005</v>
      </c>
      <c r="G314" s="72">
        <f t="shared" si="23"/>
        <v>1500</v>
      </c>
      <c r="H314" s="72">
        <f t="shared" si="23"/>
        <v>500</v>
      </c>
    </row>
    <row r="315" spans="1:8" ht="24">
      <c r="A315" s="21" t="s">
        <v>250</v>
      </c>
      <c r="B315" s="21" t="s">
        <v>350</v>
      </c>
      <c r="C315" s="11" t="s">
        <v>465</v>
      </c>
      <c r="D315" s="21" t="s">
        <v>261</v>
      </c>
      <c r="E315" s="49" t="s">
        <v>243</v>
      </c>
      <c r="F315" s="72">
        <v>649.20000000000005</v>
      </c>
      <c r="G315" s="72">
        <v>1500</v>
      </c>
      <c r="H315" s="72">
        <v>500</v>
      </c>
    </row>
    <row r="316" spans="1:8">
      <c r="A316" s="25" t="s">
        <v>26</v>
      </c>
      <c r="B316" s="25" t="s">
        <v>251</v>
      </c>
      <c r="C316" s="82"/>
      <c r="D316" s="24"/>
      <c r="E316" s="53" t="s">
        <v>281</v>
      </c>
      <c r="F316" s="71">
        <f>F317</f>
        <v>39463.445999999996</v>
      </c>
      <c r="G316" s="71">
        <f>G326</f>
        <v>0</v>
      </c>
      <c r="H316" s="71">
        <f>H326</f>
        <v>0</v>
      </c>
    </row>
    <row r="317" spans="1:8">
      <c r="A317" s="25" t="s">
        <v>26</v>
      </c>
      <c r="B317" s="25" t="s">
        <v>297</v>
      </c>
      <c r="C317" s="32"/>
      <c r="D317" s="21"/>
      <c r="E317" s="49" t="s">
        <v>295</v>
      </c>
      <c r="F317" s="71">
        <f>F326+F318</f>
        <v>39463.445999999996</v>
      </c>
      <c r="G317" s="71">
        <f>G326</f>
        <v>0</v>
      </c>
      <c r="H317" s="71">
        <f>H326</f>
        <v>0</v>
      </c>
    </row>
    <row r="318" spans="1:8" ht="24">
      <c r="A318" s="11" t="s">
        <v>26</v>
      </c>
      <c r="B318" s="11" t="s">
        <v>297</v>
      </c>
      <c r="C318" s="11" t="s">
        <v>131</v>
      </c>
      <c r="D318" s="11"/>
      <c r="E318" s="49" t="s">
        <v>67</v>
      </c>
      <c r="F318" s="72">
        <f>F319</f>
        <v>14762.679</v>
      </c>
      <c r="G318" s="71"/>
      <c r="H318" s="71"/>
    </row>
    <row r="319" spans="1:8" ht="36">
      <c r="A319" s="11" t="s">
        <v>26</v>
      </c>
      <c r="B319" s="11" t="s">
        <v>297</v>
      </c>
      <c r="C319" s="11" t="s">
        <v>403</v>
      </c>
      <c r="D319" s="11"/>
      <c r="E319" s="49" t="s">
        <v>404</v>
      </c>
      <c r="F319" s="72">
        <f>F323+F321</f>
        <v>14762.679</v>
      </c>
      <c r="G319" s="71"/>
      <c r="H319" s="71"/>
    </row>
    <row r="320" spans="1:8" ht="72">
      <c r="A320" s="11" t="s">
        <v>26</v>
      </c>
      <c r="B320" s="11" t="s">
        <v>297</v>
      </c>
      <c r="C320" s="11" t="s">
        <v>11</v>
      </c>
      <c r="D320" s="27"/>
      <c r="E320" s="106" t="s">
        <v>12</v>
      </c>
      <c r="F320" s="72">
        <f>F321</f>
        <v>10555.62</v>
      </c>
      <c r="G320" s="71"/>
      <c r="H320" s="71"/>
    </row>
    <row r="321" spans="1:8">
      <c r="A321" s="11" t="s">
        <v>26</v>
      </c>
      <c r="B321" s="11" t="s">
        <v>297</v>
      </c>
      <c r="C321" s="11" t="s">
        <v>11</v>
      </c>
      <c r="D321" s="21" t="s">
        <v>265</v>
      </c>
      <c r="E321" s="49" t="s">
        <v>266</v>
      </c>
      <c r="F321" s="72">
        <f>F322</f>
        <v>10555.62</v>
      </c>
      <c r="G321" s="71"/>
      <c r="H321" s="71"/>
    </row>
    <row r="322" spans="1:8" ht="120">
      <c r="A322" s="11" t="s">
        <v>26</v>
      </c>
      <c r="B322" s="11" t="s">
        <v>297</v>
      </c>
      <c r="C322" s="11" t="s">
        <v>11</v>
      </c>
      <c r="D322" s="21">
        <v>812</v>
      </c>
      <c r="E322" s="49" t="s">
        <v>373</v>
      </c>
      <c r="F322" s="72">
        <v>10555.62</v>
      </c>
      <c r="G322" s="71"/>
      <c r="H322" s="71"/>
    </row>
    <row r="323" spans="1:8" ht="24">
      <c r="A323" s="11" t="s">
        <v>26</v>
      </c>
      <c r="B323" s="11" t="s">
        <v>297</v>
      </c>
      <c r="C323" s="87">
        <v>9940020810</v>
      </c>
      <c r="D323" s="107"/>
      <c r="E323" s="89" t="s">
        <v>366</v>
      </c>
      <c r="F323" s="72">
        <f>F325</f>
        <v>4207.0590000000002</v>
      </c>
      <c r="G323" s="71"/>
      <c r="H323" s="71"/>
    </row>
    <row r="324" spans="1:8" ht="24">
      <c r="A324" s="11" t="s">
        <v>26</v>
      </c>
      <c r="B324" s="11" t="s">
        <v>297</v>
      </c>
      <c r="C324" s="103">
        <v>9940020810</v>
      </c>
      <c r="D324" s="30" t="s">
        <v>259</v>
      </c>
      <c r="E324" s="50" t="s">
        <v>260</v>
      </c>
      <c r="F324" s="72">
        <f>F325</f>
        <v>4207.0590000000002</v>
      </c>
      <c r="G324" s="71"/>
      <c r="H324" s="71"/>
    </row>
    <row r="325" spans="1:8" ht="24">
      <c r="A325" s="11" t="s">
        <v>26</v>
      </c>
      <c r="B325" s="11" t="s">
        <v>297</v>
      </c>
      <c r="C325" s="103">
        <v>9940020810</v>
      </c>
      <c r="D325" s="21" t="s">
        <v>261</v>
      </c>
      <c r="E325" s="49" t="s">
        <v>262</v>
      </c>
      <c r="F325" s="72">
        <v>4207.0590000000002</v>
      </c>
      <c r="G325" s="71"/>
      <c r="H325" s="71"/>
    </row>
    <row r="326" spans="1:8" ht="36">
      <c r="A326" s="11" t="s">
        <v>26</v>
      </c>
      <c r="B326" s="11" t="s">
        <v>297</v>
      </c>
      <c r="C326" s="32" t="s">
        <v>274</v>
      </c>
      <c r="D326" s="21"/>
      <c r="E326" s="49" t="s">
        <v>339</v>
      </c>
      <c r="F326" s="72">
        <f>F327</f>
        <v>24700.767</v>
      </c>
      <c r="G326" s="72"/>
      <c r="H326" s="72"/>
    </row>
    <row r="327" spans="1:8" ht="36">
      <c r="A327" s="11" t="s">
        <v>26</v>
      </c>
      <c r="B327" s="11" t="s">
        <v>297</v>
      </c>
      <c r="C327" s="32" t="s">
        <v>275</v>
      </c>
      <c r="D327" s="21"/>
      <c r="E327" s="49" t="s">
        <v>277</v>
      </c>
      <c r="F327" s="72">
        <f>F328</f>
        <v>24700.767</v>
      </c>
      <c r="G327" s="72"/>
      <c r="H327" s="72"/>
    </row>
    <row r="328" spans="1:8" ht="36">
      <c r="A328" s="11" t="s">
        <v>26</v>
      </c>
      <c r="B328" s="11" t="s">
        <v>297</v>
      </c>
      <c r="C328" s="32" t="s">
        <v>279</v>
      </c>
      <c r="D328" s="21"/>
      <c r="E328" s="49" t="s">
        <v>278</v>
      </c>
      <c r="F328" s="72">
        <f>F329+F332+F335+F338+F341+F344+F353+F350+F347</f>
        <v>24700.767</v>
      </c>
      <c r="G328" s="72"/>
      <c r="H328" s="72"/>
    </row>
    <row r="329" spans="1:8" ht="36">
      <c r="A329" s="11" t="s">
        <v>26</v>
      </c>
      <c r="B329" s="11" t="s">
        <v>297</v>
      </c>
      <c r="C329" s="32" t="s">
        <v>3</v>
      </c>
      <c r="D329" s="21"/>
      <c r="E329" s="49" t="s">
        <v>4</v>
      </c>
      <c r="F329" s="72">
        <f>F330</f>
        <v>174.49</v>
      </c>
      <c r="G329" s="72"/>
      <c r="H329" s="72"/>
    </row>
    <row r="330" spans="1:8" ht="36">
      <c r="A330" s="11" t="s">
        <v>26</v>
      </c>
      <c r="B330" s="11" t="s">
        <v>297</v>
      </c>
      <c r="C330" s="32" t="s">
        <v>3</v>
      </c>
      <c r="D330" s="21">
        <v>400</v>
      </c>
      <c r="E330" s="49" t="s">
        <v>420</v>
      </c>
      <c r="F330" s="72">
        <f>F331</f>
        <v>174.49</v>
      </c>
      <c r="G330" s="72"/>
      <c r="H330" s="72"/>
    </row>
    <row r="331" spans="1:8" ht="48">
      <c r="A331" s="11" t="s">
        <v>26</v>
      </c>
      <c r="B331" s="11" t="s">
        <v>297</v>
      </c>
      <c r="C331" s="32" t="s">
        <v>3</v>
      </c>
      <c r="D331" s="21">
        <v>414</v>
      </c>
      <c r="E331" s="49" t="s">
        <v>419</v>
      </c>
      <c r="F331" s="72">
        <v>174.49</v>
      </c>
      <c r="G331" s="72"/>
      <c r="H331" s="72"/>
    </row>
    <row r="332" spans="1:8" ht="48">
      <c r="A332" s="11" t="s">
        <v>26</v>
      </c>
      <c r="B332" s="11" t="s">
        <v>297</v>
      </c>
      <c r="C332" s="32" t="s">
        <v>5</v>
      </c>
      <c r="D332" s="21"/>
      <c r="E332" s="49" t="s">
        <v>6</v>
      </c>
      <c r="F332" s="72">
        <f>F333</f>
        <v>2003.68</v>
      </c>
      <c r="G332" s="72"/>
      <c r="H332" s="72"/>
    </row>
    <row r="333" spans="1:8" ht="36">
      <c r="A333" s="11" t="s">
        <v>26</v>
      </c>
      <c r="B333" s="11" t="s">
        <v>297</v>
      </c>
      <c r="C333" s="32" t="s">
        <v>5</v>
      </c>
      <c r="D333" s="21">
        <v>400</v>
      </c>
      <c r="E333" s="49" t="s">
        <v>420</v>
      </c>
      <c r="F333" s="72">
        <f>F334</f>
        <v>2003.68</v>
      </c>
      <c r="G333" s="72"/>
      <c r="H333" s="72"/>
    </row>
    <row r="334" spans="1:8" ht="48">
      <c r="A334" s="11" t="s">
        <v>26</v>
      </c>
      <c r="B334" s="11" t="s">
        <v>297</v>
      </c>
      <c r="C334" s="32" t="s">
        <v>5</v>
      </c>
      <c r="D334" s="21">
        <v>414</v>
      </c>
      <c r="E334" s="49" t="s">
        <v>419</v>
      </c>
      <c r="F334" s="72">
        <v>2003.68</v>
      </c>
      <c r="G334" s="72"/>
      <c r="H334" s="72"/>
    </row>
    <row r="335" spans="1:8" ht="24">
      <c r="A335" s="11" t="s">
        <v>26</v>
      </c>
      <c r="B335" s="11" t="s">
        <v>297</v>
      </c>
      <c r="C335" s="11" t="s">
        <v>7</v>
      </c>
      <c r="D335" s="11"/>
      <c r="E335" s="49" t="s">
        <v>8</v>
      </c>
      <c r="F335" s="72">
        <f>F336</f>
        <v>1617.327</v>
      </c>
      <c r="G335" s="72"/>
      <c r="H335" s="72"/>
    </row>
    <row r="336" spans="1:8" ht="36">
      <c r="A336" s="11" t="s">
        <v>26</v>
      </c>
      <c r="B336" s="11" t="s">
        <v>297</v>
      </c>
      <c r="C336" s="11" t="s">
        <v>7</v>
      </c>
      <c r="D336" s="21">
        <v>400</v>
      </c>
      <c r="E336" s="49" t="s">
        <v>420</v>
      </c>
      <c r="F336" s="72">
        <f>F337</f>
        <v>1617.327</v>
      </c>
      <c r="G336" s="72"/>
      <c r="H336" s="72"/>
    </row>
    <row r="337" spans="1:8" ht="48">
      <c r="A337" s="11" t="s">
        <v>26</v>
      </c>
      <c r="B337" s="11" t="s">
        <v>297</v>
      </c>
      <c r="C337" s="11" t="s">
        <v>7</v>
      </c>
      <c r="D337" s="21">
        <v>414</v>
      </c>
      <c r="E337" s="49" t="s">
        <v>419</v>
      </c>
      <c r="F337" s="72">
        <v>1617.327</v>
      </c>
      <c r="G337" s="72"/>
      <c r="H337" s="72"/>
    </row>
    <row r="338" spans="1:8" ht="36">
      <c r="A338" s="11" t="s">
        <v>26</v>
      </c>
      <c r="B338" s="11" t="s">
        <v>297</v>
      </c>
      <c r="C338" s="32" t="s">
        <v>9</v>
      </c>
      <c r="D338" s="21"/>
      <c r="E338" s="49" t="s">
        <v>10</v>
      </c>
      <c r="F338" s="72">
        <f>F339</f>
        <v>2587.6889999999999</v>
      </c>
      <c r="G338" s="72"/>
      <c r="H338" s="72"/>
    </row>
    <row r="339" spans="1:8" ht="36">
      <c r="A339" s="11" t="s">
        <v>26</v>
      </c>
      <c r="B339" s="11" t="s">
        <v>297</v>
      </c>
      <c r="C339" s="32" t="s">
        <v>9</v>
      </c>
      <c r="D339" s="21">
        <v>400</v>
      </c>
      <c r="E339" s="49" t="s">
        <v>420</v>
      </c>
      <c r="F339" s="72">
        <f>F340</f>
        <v>2587.6889999999999</v>
      </c>
      <c r="G339" s="72"/>
      <c r="H339" s="72"/>
    </row>
    <row r="340" spans="1:8" ht="48">
      <c r="A340" s="11" t="s">
        <v>26</v>
      </c>
      <c r="B340" s="11" t="s">
        <v>297</v>
      </c>
      <c r="C340" s="32" t="s">
        <v>9</v>
      </c>
      <c r="D340" s="21">
        <v>414</v>
      </c>
      <c r="E340" s="49" t="s">
        <v>419</v>
      </c>
      <c r="F340" s="72">
        <v>2587.6889999999999</v>
      </c>
      <c r="G340" s="72"/>
      <c r="H340" s="72"/>
    </row>
    <row r="341" spans="1:8" ht="36">
      <c r="A341" s="11" t="s">
        <v>26</v>
      </c>
      <c r="B341" s="11" t="s">
        <v>297</v>
      </c>
      <c r="C341" s="32" t="s">
        <v>282</v>
      </c>
      <c r="D341" s="21"/>
      <c r="E341" s="49" t="s">
        <v>283</v>
      </c>
      <c r="F341" s="72">
        <f>F342</f>
        <v>775.75</v>
      </c>
      <c r="G341" s="72"/>
      <c r="H341" s="72"/>
    </row>
    <row r="342" spans="1:8" ht="36">
      <c r="A342" s="11" t="s">
        <v>26</v>
      </c>
      <c r="B342" s="11" t="s">
        <v>297</v>
      </c>
      <c r="C342" s="32" t="s">
        <v>282</v>
      </c>
      <c r="D342" s="21">
        <v>400</v>
      </c>
      <c r="E342" s="49" t="s">
        <v>420</v>
      </c>
      <c r="F342" s="72">
        <f>F343</f>
        <v>775.75</v>
      </c>
      <c r="G342" s="72"/>
      <c r="H342" s="72"/>
    </row>
    <row r="343" spans="1:8" ht="48">
      <c r="A343" s="11" t="s">
        <v>26</v>
      </c>
      <c r="B343" s="11" t="s">
        <v>297</v>
      </c>
      <c r="C343" s="32" t="s">
        <v>282</v>
      </c>
      <c r="D343" s="21">
        <v>414</v>
      </c>
      <c r="E343" s="49" t="s">
        <v>419</v>
      </c>
      <c r="F343" s="72">
        <v>775.75</v>
      </c>
      <c r="G343" s="72"/>
      <c r="H343" s="72"/>
    </row>
    <row r="344" spans="1:8" ht="36">
      <c r="A344" s="11" t="s">
        <v>26</v>
      </c>
      <c r="B344" s="11" t="s">
        <v>297</v>
      </c>
      <c r="C344" s="32" t="s">
        <v>284</v>
      </c>
      <c r="D344" s="21"/>
      <c r="E344" s="49" t="s">
        <v>285</v>
      </c>
      <c r="F344" s="72">
        <f>F345</f>
        <v>3900</v>
      </c>
      <c r="G344" s="72"/>
      <c r="H344" s="72"/>
    </row>
    <row r="345" spans="1:8">
      <c r="A345" s="11" t="s">
        <v>26</v>
      </c>
      <c r="B345" s="11" t="s">
        <v>297</v>
      </c>
      <c r="C345" s="32" t="s">
        <v>284</v>
      </c>
      <c r="D345" s="21">
        <v>500</v>
      </c>
      <c r="E345" s="49" t="s">
        <v>308</v>
      </c>
      <c r="F345" s="72">
        <f>F346</f>
        <v>3900</v>
      </c>
      <c r="G345" s="72"/>
      <c r="H345" s="72"/>
    </row>
    <row r="346" spans="1:8">
      <c r="A346" s="11" t="s">
        <v>26</v>
      </c>
      <c r="B346" s="11" t="s">
        <v>297</v>
      </c>
      <c r="C346" s="32" t="s">
        <v>284</v>
      </c>
      <c r="D346" s="26" t="s">
        <v>309</v>
      </c>
      <c r="E346" s="49" t="s">
        <v>310</v>
      </c>
      <c r="F346" s="72">
        <v>3900</v>
      </c>
      <c r="G346" s="72"/>
      <c r="H346" s="72"/>
    </row>
    <row r="347" spans="1:8" ht="48">
      <c r="A347" s="11" t="s">
        <v>26</v>
      </c>
      <c r="B347" s="11" t="s">
        <v>297</v>
      </c>
      <c r="C347" s="32" t="s">
        <v>655</v>
      </c>
      <c r="D347" s="26"/>
      <c r="E347" s="106" t="s">
        <v>654</v>
      </c>
      <c r="F347" s="72">
        <f>F348</f>
        <v>777.13099999999997</v>
      </c>
      <c r="G347" s="72"/>
      <c r="H347" s="72"/>
    </row>
    <row r="348" spans="1:8">
      <c r="A348" s="11" t="s">
        <v>26</v>
      </c>
      <c r="B348" s="11" t="s">
        <v>297</v>
      </c>
      <c r="C348" s="32" t="s">
        <v>655</v>
      </c>
      <c r="D348" s="21">
        <v>500</v>
      </c>
      <c r="E348" s="49" t="s">
        <v>308</v>
      </c>
      <c r="F348" s="72">
        <f>F349</f>
        <v>777.13099999999997</v>
      </c>
      <c r="G348" s="72"/>
      <c r="H348" s="72"/>
    </row>
    <row r="349" spans="1:8">
      <c r="A349" s="11" t="s">
        <v>26</v>
      </c>
      <c r="B349" s="11" t="s">
        <v>297</v>
      </c>
      <c r="C349" s="32" t="s">
        <v>655</v>
      </c>
      <c r="D349" s="26" t="s">
        <v>309</v>
      </c>
      <c r="E349" s="49" t="s">
        <v>310</v>
      </c>
      <c r="F349" s="72">
        <v>777.13099999999997</v>
      </c>
      <c r="G349" s="72"/>
      <c r="H349" s="72"/>
    </row>
    <row r="350" spans="1:8" ht="48">
      <c r="A350" s="11" t="s">
        <v>26</v>
      </c>
      <c r="B350" s="11" t="s">
        <v>297</v>
      </c>
      <c r="C350" s="32" t="s">
        <v>609</v>
      </c>
      <c r="D350" s="26"/>
      <c r="E350" s="106" t="s">
        <v>608</v>
      </c>
      <c r="F350" s="72">
        <f>F351</f>
        <v>10806.3</v>
      </c>
      <c r="G350" s="72"/>
      <c r="H350" s="72"/>
    </row>
    <row r="351" spans="1:8" ht="36">
      <c r="A351" s="11" t="s">
        <v>26</v>
      </c>
      <c r="B351" s="11" t="s">
        <v>297</v>
      </c>
      <c r="C351" s="32" t="s">
        <v>609</v>
      </c>
      <c r="D351" s="21">
        <v>400</v>
      </c>
      <c r="E351" s="49" t="s">
        <v>420</v>
      </c>
      <c r="F351" s="72">
        <f>F352</f>
        <v>10806.3</v>
      </c>
      <c r="G351" s="72"/>
      <c r="H351" s="72"/>
    </row>
    <row r="352" spans="1:8" ht="48">
      <c r="A352" s="11" t="s">
        <v>26</v>
      </c>
      <c r="B352" s="11" t="s">
        <v>297</v>
      </c>
      <c r="C352" s="32" t="s">
        <v>609</v>
      </c>
      <c r="D352" s="21">
        <v>414</v>
      </c>
      <c r="E352" s="49" t="s">
        <v>419</v>
      </c>
      <c r="F352" s="72">
        <v>10806.3</v>
      </c>
      <c r="G352" s="72"/>
      <c r="H352" s="72"/>
    </row>
    <row r="353" spans="1:8" ht="36">
      <c r="A353" s="11" t="s">
        <v>26</v>
      </c>
      <c r="B353" s="11" t="s">
        <v>297</v>
      </c>
      <c r="C353" s="32" t="s">
        <v>466</v>
      </c>
      <c r="D353" s="21"/>
      <c r="E353" s="89" t="s">
        <v>13</v>
      </c>
      <c r="F353" s="72">
        <f>F354</f>
        <v>2058.4</v>
      </c>
      <c r="G353" s="72"/>
      <c r="H353" s="72"/>
    </row>
    <row r="354" spans="1:8" ht="36">
      <c r="A354" s="11" t="s">
        <v>26</v>
      </c>
      <c r="B354" s="11" t="s">
        <v>297</v>
      </c>
      <c r="C354" s="32" t="s">
        <v>466</v>
      </c>
      <c r="D354" s="21">
        <v>400</v>
      </c>
      <c r="E354" s="49" t="s">
        <v>420</v>
      </c>
      <c r="F354" s="72">
        <f>F355</f>
        <v>2058.4</v>
      </c>
      <c r="G354" s="72"/>
      <c r="H354" s="72"/>
    </row>
    <row r="355" spans="1:8" ht="48">
      <c r="A355" s="11" t="s">
        <v>26</v>
      </c>
      <c r="B355" s="11" t="s">
        <v>297</v>
      </c>
      <c r="C355" s="32" t="s">
        <v>466</v>
      </c>
      <c r="D355" s="21">
        <v>414</v>
      </c>
      <c r="E355" s="49" t="s">
        <v>419</v>
      </c>
      <c r="F355" s="72">
        <v>2058.4</v>
      </c>
      <c r="G355" s="72"/>
      <c r="H355" s="72"/>
    </row>
    <row r="356" spans="1:8">
      <c r="A356" s="24" t="s">
        <v>268</v>
      </c>
      <c r="B356" s="24" t="s">
        <v>251</v>
      </c>
      <c r="C356" s="25"/>
      <c r="D356" s="21"/>
      <c r="E356" s="53" t="s">
        <v>296</v>
      </c>
      <c r="F356" s="71">
        <f>F357+F405+F502+F591+F604+F636</f>
        <v>1096785.108</v>
      </c>
      <c r="G356" s="71">
        <f>G357+G405+G502+G591+G604+G636</f>
        <v>1006048.8</v>
      </c>
      <c r="H356" s="71">
        <f>H357+H405+H502+H591+H604+H636</f>
        <v>979316.47</v>
      </c>
    </row>
    <row r="357" spans="1:8">
      <c r="A357" s="21" t="s">
        <v>268</v>
      </c>
      <c r="B357" s="21" t="s">
        <v>257</v>
      </c>
      <c r="C357" s="11"/>
      <c r="D357" s="21"/>
      <c r="E357" s="57" t="s">
        <v>394</v>
      </c>
      <c r="F357" s="71">
        <f>F358+F396</f>
        <v>395095.67700000003</v>
      </c>
      <c r="G357" s="71">
        <f>G358+G396</f>
        <v>369286.6</v>
      </c>
      <c r="H357" s="71">
        <f>H358+H396</f>
        <v>356616.67</v>
      </c>
    </row>
    <row r="358" spans="1:8" ht="24">
      <c r="A358" s="21" t="s">
        <v>268</v>
      </c>
      <c r="B358" s="21" t="s">
        <v>257</v>
      </c>
      <c r="C358" s="11" t="s">
        <v>139</v>
      </c>
      <c r="D358" s="21"/>
      <c r="E358" s="49" t="s">
        <v>111</v>
      </c>
      <c r="F358" s="72">
        <f>F359</f>
        <v>393775.67700000003</v>
      </c>
      <c r="G358" s="72">
        <f>G359</f>
        <v>369286.6</v>
      </c>
      <c r="H358" s="72">
        <f>H359</f>
        <v>356616.67</v>
      </c>
    </row>
    <row r="359" spans="1:8" ht="24">
      <c r="A359" s="21" t="s">
        <v>268</v>
      </c>
      <c r="B359" s="21" t="s">
        <v>257</v>
      </c>
      <c r="C359" s="11" t="s">
        <v>140</v>
      </c>
      <c r="D359" s="21"/>
      <c r="E359" s="49" t="s">
        <v>112</v>
      </c>
      <c r="F359" s="72">
        <f>F360+F382+F386</f>
        <v>393775.67700000003</v>
      </c>
      <c r="G359" s="72">
        <f>G360+G382+G386</f>
        <v>369286.6</v>
      </c>
      <c r="H359" s="72">
        <f>H360+H382+H386</f>
        <v>356616.67</v>
      </c>
    </row>
    <row r="360" spans="1:8" ht="60">
      <c r="A360" s="21" t="s">
        <v>268</v>
      </c>
      <c r="B360" s="21" t="s">
        <v>257</v>
      </c>
      <c r="C360" s="11" t="s">
        <v>141</v>
      </c>
      <c r="D360" s="21"/>
      <c r="E360" s="49" t="s">
        <v>164</v>
      </c>
      <c r="F360" s="72">
        <f>F361+F364+F367+F370+F373+F376+F379</f>
        <v>195812.28899999999</v>
      </c>
      <c r="G360" s="72">
        <f>G361+G364</f>
        <v>182938</v>
      </c>
      <c r="H360" s="72">
        <f>H361+H364</f>
        <v>182938</v>
      </c>
    </row>
    <row r="361" spans="1:8" ht="24">
      <c r="A361" s="21" t="s">
        <v>268</v>
      </c>
      <c r="B361" s="21" t="s">
        <v>257</v>
      </c>
      <c r="C361" s="11" t="s">
        <v>467</v>
      </c>
      <c r="D361" s="21"/>
      <c r="E361" s="49" t="s">
        <v>395</v>
      </c>
      <c r="F361" s="72">
        <f t="shared" ref="F361:H362" si="24">F362</f>
        <v>140087.95800000001</v>
      </c>
      <c r="G361" s="72">
        <f t="shared" si="24"/>
        <v>137938</v>
      </c>
      <c r="H361" s="72">
        <f t="shared" si="24"/>
        <v>137938</v>
      </c>
    </row>
    <row r="362" spans="1:8" ht="48">
      <c r="A362" s="21" t="s">
        <v>268</v>
      </c>
      <c r="B362" s="21" t="s">
        <v>257</v>
      </c>
      <c r="C362" s="11" t="s">
        <v>467</v>
      </c>
      <c r="D362" s="30" t="s">
        <v>299</v>
      </c>
      <c r="E362" s="50" t="s">
        <v>300</v>
      </c>
      <c r="F362" s="72">
        <f t="shared" si="24"/>
        <v>140087.95800000001</v>
      </c>
      <c r="G362" s="72">
        <f t="shared" si="24"/>
        <v>137938</v>
      </c>
      <c r="H362" s="72">
        <f t="shared" si="24"/>
        <v>137938</v>
      </c>
    </row>
    <row r="363" spans="1:8" ht="72">
      <c r="A363" s="21" t="s">
        <v>268</v>
      </c>
      <c r="B363" s="21" t="s">
        <v>257</v>
      </c>
      <c r="C363" s="11" t="s">
        <v>467</v>
      </c>
      <c r="D363" s="21" t="s">
        <v>302</v>
      </c>
      <c r="E363" s="49" t="s">
        <v>639</v>
      </c>
      <c r="F363" s="72">
        <v>140087.95800000001</v>
      </c>
      <c r="G363" s="72">
        <v>137938</v>
      </c>
      <c r="H363" s="72">
        <v>137938</v>
      </c>
    </row>
    <row r="364" spans="1:8" ht="36">
      <c r="A364" s="21" t="s">
        <v>268</v>
      </c>
      <c r="B364" s="21" t="s">
        <v>257</v>
      </c>
      <c r="C364" s="11" t="s">
        <v>468</v>
      </c>
      <c r="D364" s="21"/>
      <c r="E364" s="49" t="s">
        <v>165</v>
      </c>
      <c r="F364" s="72">
        <f t="shared" ref="F364:H365" si="25">F365</f>
        <v>40000</v>
      </c>
      <c r="G364" s="72">
        <f t="shared" si="25"/>
        <v>45000</v>
      </c>
      <c r="H364" s="72">
        <f t="shared" si="25"/>
        <v>45000</v>
      </c>
    </row>
    <row r="365" spans="1:8" ht="48">
      <c r="A365" s="21" t="s">
        <v>268</v>
      </c>
      <c r="B365" s="21" t="s">
        <v>257</v>
      </c>
      <c r="C365" s="11" t="s">
        <v>468</v>
      </c>
      <c r="D365" s="30" t="s">
        <v>299</v>
      </c>
      <c r="E365" s="50" t="s">
        <v>300</v>
      </c>
      <c r="F365" s="72">
        <f t="shared" si="25"/>
        <v>40000</v>
      </c>
      <c r="G365" s="72">
        <f t="shared" si="25"/>
        <v>45000</v>
      </c>
      <c r="H365" s="72">
        <f t="shared" si="25"/>
        <v>45000</v>
      </c>
    </row>
    <row r="366" spans="1:8" ht="72">
      <c r="A366" s="21" t="s">
        <v>268</v>
      </c>
      <c r="B366" s="21" t="s">
        <v>257</v>
      </c>
      <c r="C366" s="11" t="s">
        <v>468</v>
      </c>
      <c r="D366" s="21" t="s">
        <v>401</v>
      </c>
      <c r="E366" s="49" t="s">
        <v>639</v>
      </c>
      <c r="F366" s="72">
        <v>40000</v>
      </c>
      <c r="G366" s="72">
        <v>45000</v>
      </c>
      <c r="H366" s="72">
        <v>45000</v>
      </c>
    </row>
    <row r="367" spans="1:8" ht="36">
      <c r="A367" s="21" t="s">
        <v>268</v>
      </c>
      <c r="B367" s="21" t="s">
        <v>257</v>
      </c>
      <c r="C367" s="11" t="s">
        <v>576</v>
      </c>
      <c r="D367" s="21"/>
      <c r="E367" s="49" t="s">
        <v>577</v>
      </c>
      <c r="F367" s="72">
        <f>F368</f>
        <v>1327.59</v>
      </c>
      <c r="G367" s="72"/>
      <c r="H367" s="72"/>
    </row>
    <row r="368" spans="1:8" ht="48">
      <c r="A368" s="21" t="s">
        <v>268</v>
      </c>
      <c r="B368" s="21" t="s">
        <v>257</v>
      </c>
      <c r="C368" s="11" t="s">
        <v>576</v>
      </c>
      <c r="D368" s="30" t="s">
        <v>299</v>
      </c>
      <c r="E368" s="50" t="s">
        <v>300</v>
      </c>
      <c r="F368" s="72">
        <f>F369</f>
        <v>1327.59</v>
      </c>
      <c r="G368" s="72"/>
      <c r="H368" s="72"/>
    </row>
    <row r="369" spans="1:8" ht="72">
      <c r="A369" s="21" t="s">
        <v>268</v>
      </c>
      <c r="B369" s="21" t="s">
        <v>257</v>
      </c>
      <c r="C369" s="11" t="s">
        <v>576</v>
      </c>
      <c r="D369" s="21" t="s">
        <v>401</v>
      </c>
      <c r="E369" s="49" t="s">
        <v>639</v>
      </c>
      <c r="F369" s="72">
        <v>1327.59</v>
      </c>
      <c r="G369" s="72"/>
      <c r="H369" s="72"/>
    </row>
    <row r="370" spans="1:8" ht="48">
      <c r="A370" s="21" t="s">
        <v>268</v>
      </c>
      <c r="B370" s="21" t="s">
        <v>257</v>
      </c>
      <c r="C370" s="11" t="s">
        <v>570</v>
      </c>
      <c r="D370" s="21"/>
      <c r="E370" s="49" t="s">
        <v>571</v>
      </c>
      <c r="F370" s="72">
        <f>F371</f>
        <v>115.34099999999999</v>
      </c>
      <c r="G370" s="72"/>
      <c r="H370" s="72"/>
    </row>
    <row r="371" spans="1:8" ht="48">
      <c r="A371" s="21" t="s">
        <v>268</v>
      </c>
      <c r="B371" s="21" t="s">
        <v>257</v>
      </c>
      <c r="C371" s="11" t="s">
        <v>570</v>
      </c>
      <c r="D371" s="30" t="s">
        <v>299</v>
      </c>
      <c r="E371" s="50" t="s">
        <v>300</v>
      </c>
      <c r="F371" s="72">
        <f>F372</f>
        <v>115.34099999999999</v>
      </c>
      <c r="G371" s="72"/>
      <c r="H371" s="72"/>
    </row>
    <row r="372" spans="1:8" ht="24">
      <c r="A372" s="21" t="s">
        <v>268</v>
      </c>
      <c r="B372" s="21" t="s">
        <v>257</v>
      </c>
      <c r="C372" s="11" t="s">
        <v>570</v>
      </c>
      <c r="D372" s="21">
        <v>612</v>
      </c>
      <c r="E372" s="49" t="s">
        <v>548</v>
      </c>
      <c r="F372" s="72">
        <v>115.34099999999999</v>
      </c>
      <c r="G372" s="72"/>
      <c r="H372" s="72"/>
    </row>
    <row r="373" spans="1:8" ht="36">
      <c r="A373" s="21" t="s">
        <v>268</v>
      </c>
      <c r="B373" s="21" t="s">
        <v>257</v>
      </c>
      <c r="C373" s="11" t="s">
        <v>580</v>
      </c>
      <c r="D373" s="21"/>
      <c r="E373" s="49" t="s">
        <v>581</v>
      </c>
      <c r="F373" s="72">
        <f>F374</f>
        <v>300</v>
      </c>
      <c r="G373" s="72"/>
      <c r="H373" s="72"/>
    </row>
    <row r="374" spans="1:8" ht="48">
      <c r="A374" s="21" t="s">
        <v>268</v>
      </c>
      <c r="B374" s="21" t="s">
        <v>257</v>
      </c>
      <c r="C374" s="11" t="s">
        <v>580</v>
      </c>
      <c r="D374" s="30" t="s">
        <v>299</v>
      </c>
      <c r="E374" s="50" t="s">
        <v>300</v>
      </c>
      <c r="F374" s="72">
        <f>F375</f>
        <v>300</v>
      </c>
      <c r="G374" s="72"/>
      <c r="H374" s="72"/>
    </row>
    <row r="375" spans="1:8" s="2" customFormat="1" ht="24">
      <c r="A375" s="21" t="s">
        <v>268</v>
      </c>
      <c r="B375" s="21" t="s">
        <v>257</v>
      </c>
      <c r="C375" s="11" t="s">
        <v>580</v>
      </c>
      <c r="D375" s="21">
        <v>612</v>
      </c>
      <c r="E375" s="49" t="s">
        <v>548</v>
      </c>
      <c r="F375" s="72">
        <v>300</v>
      </c>
      <c r="G375" s="72"/>
      <c r="H375" s="72"/>
    </row>
    <row r="376" spans="1:8" s="2" customFormat="1" ht="60">
      <c r="A376" s="21" t="s">
        <v>268</v>
      </c>
      <c r="B376" s="21" t="s">
        <v>257</v>
      </c>
      <c r="C376" s="11" t="s">
        <v>618</v>
      </c>
      <c r="D376" s="21"/>
      <c r="E376" s="49" t="s">
        <v>615</v>
      </c>
      <c r="F376" s="72">
        <f>F377</f>
        <v>12658.1</v>
      </c>
      <c r="G376" s="72"/>
      <c r="H376" s="72"/>
    </row>
    <row r="377" spans="1:8" s="2" customFormat="1" ht="48">
      <c r="A377" s="21" t="s">
        <v>268</v>
      </c>
      <c r="B377" s="21" t="s">
        <v>257</v>
      </c>
      <c r="C377" s="11" t="s">
        <v>618</v>
      </c>
      <c r="D377" s="30" t="s">
        <v>299</v>
      </c>
      <c r="E377" s="50" t="s">
        <v>300</v>
      </c>
      <c r="F377" s="72">
        <f>F378</f>
        <v>12658.1</v>
      </c>
      <c r="G377" s="72"/>
      <c r="H377" s="72"/>
    </row>
    <row r="378" spans="1:8" s="2" customFormat="1" ht="72">
      <c r="A378" s="21" t="s">
        <v>268</v>
      </c>
      <c r="B378" s="21" t="s">
        <v>257</v>
      </c>
      <c r="C378" s="11" t="s">
        <v>618</v>
      </c>
      <c r="D378" s="21" t="s">
        <v>401</v>
      </c>
      <c r="E378" s="49" t="s">
        <v>639</v>
      </c>
      <c r="F378" s="72">
        <v>12658.1</v>
      </c>
      <c r="G378" s="72"/>
      <c r="H378" s="72"/>
    </row>
    <row r="379" spans="1:8" s="2" customFormat="1" ht="60">
      <c r="A379" s="21" t="s">
        <v>268</v>
      </c>
      <c r="B379" s="21" t="s">
        <v>257</v>
      </c>
      <c r="C379" s="11" t="s">
        <v>616</v>
      </c>
      <c r="D379" s="21"/>
      <c r="E379" s="49" t="s">
        <v>617</v>
      </c>
      <c r="F379" s="72">
        <f>F380</f>
        <v>1323.3</v>
      </c>
      <c r="G379" s="72"/>
      <c r="H379" s="72"/>
    </row>
    <row r="380" spans="1:8" s="2" customFormat="1" ht="48">
      <c r="A380" s="21" t="s">
        <v>268</v>
      </c>
      <c r="B380" s="21" t="s">
        <v>257</v>
      </c>
      <c r="C380" s="11" t="s">
        <v>616</v>
      </c>
      <c r="D380" s="30" t="s">
        <v>299</v>
      </c>
      <c r="E380" s="50" t="s">
        <v>300</v>
      </c>
      <c r="F380" s="72">
        <f>F381</f>
        <v>1323.3</v>
      </c>
      <c r="G380" s="72"/>
      <c r="H380" s="72"/>
    </row>
    <row r="381" spans="1:8" s="2" customFormat="1" ht="72">
      <c r="A381" s="21" t="s">
        <v>268</v>
      </c>
      <c r="B381" s="21" t="s">
        <v>257</v>
      </c>
      <c r="C381" s="11" t="s">
        <v>616</v>
      </c>
      <c r="D381" s="21" t="s">
        <v>401</v>
      </c>
      <c r="E381" s="49" t="s">
        <v>639</v>
      </c>
      <c r="F381" s="72">
        <v>1323.3</v>
      </c>
      <c r="G381" s="72"/>
      <c r="H381" s="72"/>
    </row>
    <row r="382" spans="1:8" s="2" customFormat="1" ht="72">
      <c r="A382" s="21" t="s">
        <v>268</v>
      </c>
      <c r="B382" s="21" t="s">
        <v>257</v>
      </c>
      <c r="C382" s="11" t="s">
        <v>210</v>
      </c>
      <c r="D382" s="21"/>
      <c r="E382" s="49" t="s">
        <v>166</v>
      </c>
      <c r="F382" s="72">
        <f>F383</f>
        <v>193917.2</v>
      </c>
      <c r="G382" s="72">
        <v>173348.6</v>
      </c>
      <c r="H382" s="72">
        <v>173348.6</v>
      </c>
    </row>
    <row r="383" spans="1:8" s="2" customFormat="1" ht="72">
      <c r="A383" s="21" t="s">
        <v>268</v>
      </c>
      <c r="B383" s="21" t="s">
        <v>257</v>
      </c>
      <c r="C383" s="11" t="s">
        <v>469</v>
      </c>
      <c r="D383" s="73"/>
      <c r="E383" s="56" t="s">
        <v>211</v>
      </c>
      <c r="F383" s="72">
        <f t="shared" ref="F383:H384" si="26">F384</f>
        <v>193917.2</v>
      </c>
      <c r="G383" s="72">
        <f t="shared" si="26"/>
        <v>173348.6</v>
      </c>
      <c r="H383" s="72">
        <f t="shared" si="26"/>
        <v>173348.6</v>
      </c>
    </row>
    <row r="384" spans="1:8" s="2" customFormat="1" ht="48">
      <c r="A384" s="21" t="s">
        <v>268</v>
      </c>
      <c r="B384" s="21" t="s">
        <v>257</v>
      </c>
      <c r="C384" s="11" t="s">
        <v>469</v>
      </c>
      <c r="D384" s="30" t="s">
        <v>299</v>
      </c>
      <c r="E384" s="50" t="s">
        <v>300</v>
      </c>
      <c r="F384" s="72">
        <f>F385</f>
        <v>193917.2</v>
      </c>
      <c r="G384" s="72">
        <f t="shared" si="26"/>
        <v>173348.6</v>
      </c>
      <c r="H384" s="72">
        <f t="shared" si="26"/>
        <v>173348.6</v>
      </c>
    </row>
    <row r="385" spans="1:8" s="2" customFormat="1" ht="72">
      <c r="A385" s="21" t="s">
        <v>268</v>
      </c>
      <c r="B385" s="21" t="s">
        <v>257</v>
      </c>
      <c r="C385" s="11" t="s">
        <v>469</v>
      </c>
      <c r="D385" s="21">
        <v>611</v>
      </c>
      <c r="E385" s="49" t="s">
        <v>639</v>
      </c>
      <c r="F385" s="72">
        <v>193917.2</v>
      </c>
      <c r="G385" s="72">
        <v>173348.6</v>
      </c>
      <c r="H385" s="72">
        <v>173348.6</v>
      </c>
    </row>
    <row r="386" spans="1:8" s="2" customFormat="1" ht="60">
      <c r="A386" s="21" t="s">
        <v>268</v>
      </c>
      <c r="B386" s="21" t="s">
        <v>257</v>
      </c>
      <c r="C386" s="11" t="s">
        <v>169</v>
      </c>
      <c r="D386" s="21"/>
      <c r="E386" s="49" t="s">
        <v>167</v>
      </c>
      <c r="F386" s="72">
        <f>F387+F390+F393</f>
        <v>4046.1880000000001</v>
      </c>
      <c r="G386" s="72">
        <f t="shared" ref="G386:H388" si="27">G387</f>
        <v>13000</v>
      </c>
      <c r="H386" s="72">
        <f t="shared" si="27"/>
        <v>330.07</v>
      </c>
    </row>
    <row r="387" spans="1:8" s="2" customFormat="1" ht="48">
      <c r="A387" s="21" t="s">
        <v>268</v>
      </c>
      <c r="B387" s="21" t="s">
        <v>257</v>
      </c>
      <c r="C387" s="11" t="s">
        <v>470</v>
      </c>
      <c r="D387" s="21"/>
      <c r="E387" s="49" t="s">
        <v>168</v>
      </c>
      <c r="F387" s="72">
        <f>F388</f>
        <v>3969.5880000000002</v>
      </c>
      <c r="G387" s="72">
        <f t="shared" si="27"/>
        <v>13000</v>
      </c>
      <c r="H387" s="72">
        <f t="shared" si="27"/>
        <v>330.07</v>
      </c>
    </row>
    <row r="388" spans="1:8" s="2" customFormat="1" ht="48">
      <c r="A388" s="21" t="s">
        <v>268</v>
      </c>
      <c r="B388" s="21" t="s">
        <v>257</v>
      </c>
      <c r="C388" s="11" t="s">
        <v>470</v>
      </c>
      <c r="D388" s="30" t="s">
        <v>299</v>
      </c>
      <c r="E388" s="50" t="s">
        <v>300</v>
      </c>
      <c r="F388" s="72">
        <f>F389</f>
        <v>3969.5880000000002</v>
      </c>
      <c r="G388" s="72">
        <f t="shared" si="27"/>
        <v>13000</v>
      </c>
      <c r="H388" s="72">
        <f t="shared" si="27"/>
        <v>330.07</v>
      </c>
    </row>
    <row r="389" spans="1:8" s="2" customFormat="1" ht="24">
      <c r="A389" s="21" t="s">
        <v>268</v>
      </c>
      <c r="B389" s="21" t="s">
        <v>257</v>
      </c>
      <c r="C389" s="11" t="s">
        <v>470</v>
      </c>
      <c r="D389" s="21">
        <v>612</v>
      </c>
      <c r="E389" s="49" t="s">
        <v>548</v>
      </c>
      <c r="F389" s="72">
        <v>3969.5880000000002</v>
      </c>
      <c r="G389" s="72">
        <v>13000</v>
      </c>
      <c r="H389" s="72">
        <v>330.07</v>
      </c>
    </row>
    <row r="390" spans="1:8" s="2" customFormat="1" ht="36">
      <c r="A390" s="21" t="s">
        <v>268</v>
      </c>
      <c r="B390" s="21" t="s">
        <v>257</v>
      </c>
      <c r="C390" s="11" t="s">
        <v>633</v>
      </c>
      <c r="D390" s="21"/>
      <c r="E390" s="49" t="s">
        <v>632</v>
      </c>
      <c r="F390" s="72">
        <f>F391</f>
        <v>36.6</v>
      </c>
      <c r="G390" s="72"/>
      <c r="H390" s="72"/>
    </row>
    <row r="391" spans="1:8" s="2" customFormat="1" ht="48">
      <c r="A391" s="21" t="s">
        <v>268</v>
      </c>
      <c r="B391" s="21" t="s">
        <v>257</v>
      </c>
      <c r="C391" s="11" t="s">
        <v>633</v>
      </c>
      <c r="D391" s="30" t="s">
        <v>299</v>
      </c>
      <c r="E391" s="50" t="s">
        <v>300</v>
      </c>
      <c r="F391" s="72">
        <f>F392</f>
        <v>36.6</v>
      </c>
      <c r="G391" s="72"/>
      <c r="H391" s="72"/>
    </row>
    <row r="392" spans="1:8" s="2" customFormat="1" ht="24">
      <c r="A392" s="21" t="s">
        <v>268</v>
      </c>
      <c r="B392" s="21" t="s">
        <v>257</v>
      </c>
      <c r="C392" s="11" t="s">
        <v>633</v>
      </c>
      <c r="D392" s="21">
        <v>612</v>
      </c>
      <c r="E392" s="49" t="s">
        <v>548</v>
      </c>
      <c r="F392" s="72">
        <v>36.6</v>
      </c>
      <c r="G392" s="72"/>
      <c r="H392" s="72"/>
    </row>
    <row r="393" spans="1:8" s="2" customFormat="1" ht="48">
      <c r="A393" s="21" t="s">
        <v>268</v>
      </c>
      <c r="B393" s="21" t="s">
        <v>257</v>
      </c>
      <c r="C393" s="11" t="s">
        <v>651</v>
      </c>
      <c r="D393" s="21"/>
      <c r="E393" s="49" t="s">
        <v>648</v>
      </c>
      <c r="F393" s="72">
        <f>F394</f>
        <v>40</v>
      </c>
      <c r="G393" s="72"/>
      <c r="H393" s="72"/>
    </row>
    <row r="394" spans="1:8" s="2" customFormat="1" ht="48">
      <c r="A394" s="21" t="s">
        <v>268</v>
      </c>
      <c r="B394" s="21" t="s">
        <v>257</v>
      </c>
      <c r="C394" s="11" t="s">
        <v>651</v>
      </c>
      <c r="D394" s="30" t="s">
        <v>299</v>
      </c>
      <c r="E394" s="50" t="s">
        <v>300</v>
      </c>
      <c r="F394" s="72">
        <f>F395</f>
        <v>40</v>
      </c>
      <c r="G394" s="72"/>
      <c r="H394" s="72"/>
    </row>
    <row r="395" spans="1:8" s="2" customFormat="1" ht="24">
      <c r="A395" s="21" t="s">
        <v>268</v>
      </c>
      <c r="B395" s="21" t="s">
        <v>257</v>
      </c>
      <c r="C395" s="11" t="s">
        <v>651</v>
      </c>
      <c r="D395" s="21">
        <v>612</v>
      </c>
      <c r="E395" s="49" t="s">
        <v>548</v>
      </c>
      <c r="F395" s="72">
        <v>40</v>
      </c>
      <c r="G395" s="72"/>
      <c r="H395" s="72"/>
    </row>
    <row r="396" spans="1:8" s="2" customFormat="1" ht="36">
      <c r="A396" s="21" t="s">
        <v>268</v>
      </c>
      <c r="B396" s="21" t="s">
        <v>257</v>
      </c>
      <c r="C396" s="11" t="s">
        <v>402</v>
      </c>
      <c r="D396" s="21"/>
      <c r="E396" s="49" t="s">
        <v>333</v>
      </c>
      <c r="F396" s="72">
        <f>F397</f>
        <v>1320</v>
      </c>
      <c r="G396" s="72">
        <f>G397</f>
        <v>0</v>
      </c>
      <c r="H396" s="72"/>
    </row>
    <row r="397" spans="1:8" s="2" customFormat="1" ht="60">
      <c r="A397" s="21" t="s">
        <v>268</v>
      </c>
      <c r="B397" s="21" t="s">
        <v>257</v>
      </c>
      <c r="C397" s="34" t="s">
        <v>408</v>
      </c>
      <c r="D397" s="21"/>
      <c r="E397" s="35" t="s">
        <v>334</v>
      </c>
      <c r="F397" s="72">
        <f>F398</f>
        <v>1320</v>
      </c>
      <c r="G397" s="72">
        <f t="shared" ref="G397:H400" si="28">G398</f>
        <v>0</v>
      </c>
      <c r="H397" s="72">
        <f t="shared" si="28"/>
        <v>0</v>
      </c>
    </row>
    <row r="398" spans="1:8" s="2" customFormat="1" ht="48">
      <c r="A398" s="21" t="s">
        <v>268</v>
      </c>
      <c r="B398" s="21" t="s">
        <v>257</v>
      </c>
      <c r="C398" s="11" t="s">
        <v>409</v>
      </c>
      <c r="D398" s="21"/>
      <c r="E398" s="49" t="s">
        <v>335</v>
      </c>
      <c r="F398" s="72">
        <f>F399+F402</f>
        <v>1320</v>
      </c>
      <c r="G398" s="72">
        <f>G399</f>
        <v>0</v>
      </c>
      <c r="H398" s="72">
        <f>H399</f>
        <v>0</v>
      </c>
    </row>
    <row r="399" spans="1:8" s="2" customFormat="1" ht="36">
      <c r="A399" s="21" t="s">
        <v>268</v>
      </c>
      <c r="B399" s="21" t="s">
        <v>257</v>
      </c>
      <c r="C399" s="11" t="s">
        <v>471</v>
      </c>
      <c r="D399" s="21"/>
      <c r="E399" s="49" t="s">
        <v>311</v>
      </c>
      <c r="F399" s="72">
        <f>F400</f>
        <v>1230</v>
      </c>
      <c r="G399" s="72">
        <f t="shared" si="28"/>
        <v>0</v>
      </c>
      <c r="H399" s="72">
        <f t="shared" si="28"/>
        <v>0</v>
      </c>
    </row>
    <row r="400" spans="1:8" s="2" customFormat="1" ht="48">
      <c r="A400" s="21" t="s">
        <v>268</v>
      </c>
      <c r="B400" s="21" t="s">
        <v>257</v>
      </c>
      <c r="C400" s="11" t="s">
        <v>471</v>
      </c>
      <c r="D400" s="30" t="s">
        <v>299</v>
      </c>
      <c r="E400" s="50" t="s">
        <v>300</v>
      </c>
      <c r="F400" s="72">
        <f>F401</f>
        <v>1230</v>
      </c>
      <c r="G400" s="72">
        <f t="shared" si="28"/>
        <v>0</v>
      </c>
      <c r="H400" s="72">
        <f t="shared" si="28"/>
        <v>0</v>
      </c>
    </row>
    <row r="401" spans="1:10" s="2" customFormat="1" ht="24">
      <c r="A401" s="21" t="s">
        <v>268</v>
      </c>
      <c r="B401" s="21" t="s">
        <v>257</v>
      </c>
      <c r="C401" s="11" t="s">
        <v>471</v>
      </c>
      <c r="D401" s="21">
        <v>612</v>
      </c>
      <c r="E401" s="49" t="s">
        <v>548</v>
      </c>
      <c r="F401" s="72">
        <v>1230</v>
      </c>
      <c r="G401" s="72"/>
      <c r="H401" s="72"/>
    </row>
    <row r="402" spans="1:10" s="2" customFormat="1" ht="36">
      <c r="A402" s="21" t="s">
        <v>268</v>
      </c>
      <c r="B402" s="21" t="s">
        <v>257</v>
      </c>
      <c r="C402" s="11" t="s">
        <v>472</v>
      </c>
      <c r="D402" s="21"/>
      <c r="E402" s="49" t="s">
        <v>254</v>
      </c>
      <c r="F402" s="72">
        <f>F403</f>
        <v>90</v>
      </c>
      <c r="G402" s="72"/>
      <c r="H402" s="72"/>
    </row>
    <row r="403" spans="1:10" s="2" customFormat="1" ht="48">
      <c r="A403" s="21" t="s">
        <v>268</v>
      </c>
      <c r="B403" s="21" t="s">
        <v>257</v>
      </c>
      <c r="C403" s="11" t="s">
        <v>472</v>
      </c>
      <c r="D403" s="30" t="s">
        <v>299</v>
      </c>
      <c r="E403" s="50" t="s">
        <v>300</v>
      </c>
      <c r="F403" s="72">
        <f>F404</f>
        <v>90</v>
      </c>
      <c r="G403" s="72"/>
      <c r="H403" s="72"/>
    </row>
    <row r="404" spans="1:10" s="2" customFormat="1" ht="24">
      <c r="A404" s="21" t="s">
        <v>268</v>
      </c>
      <c r="B404" s="21" t="s">
        <v>257</v>
      </c>
      <c r="C404" s="11" t="s">
        <v>472</v>
      </c>
      <c r="D404" s="21">
        <v>612</v>
      </c>
      <c r="E404" s="49" t="s">
        <v>548</v>
      </c>
      <c r="F404" s="72">
        <v>90</v>
      </c>
      <c r="G404" s="72"/>
      <c r="H404" s="72"/>
    </row>
    <row r="405" spans="1:10" s="2" customFormat="1" ht="12.75">
      <c r="A405" s="24" t="s">
        <v>268</v>
      </c>
      <c r="B405" s="24" t="s">
        <v>297</v>
      </c>
      <c r="C405" s="11"/>
      <c r="D405" s="21"/>
      <c r="E405" s="49" t="s">
        <v>298</v>
      </c>
      <c r="F405" s="71">
        <f>F406+F481+F490</f>
        <v>553615.43900000001</v>
      </c>
      <c r="G405" s="71">
        <f>G406+G481+G490</f>
        <v>515635.9</v>
      </c>
      <c r="H405" s="71">
        <f>H406+H481+H490</f>
        <v>501383.5</v>
      </c>
      <c r="I405" s="95"/>
      <c r="J405" s="96"/>
    </row>
    <row r="406" spans="1:10" s="2" customFormat="1" ht="24">
      <c r="A406" s="21" t="s">
        <v>268</v>
      </c>
      <c r="B406" s="21" t="s">
        <v>297</v>
      </c>
      <c r="C406" s="11" t="s">
        <v>139</v>
      </c>
      <c r="D406" s="21"/>
      <c r="E406" s="49" t="s">
        <v>111</v>
      </c>
      <c r="F406" s="75">
        <f>F407</f>
        <v>550585.84900000005</v>
      </c>
      <c r="G406" s="75">
        <f>G407</f>
        <v>514545.9</v>
      </c>
      <c r="H406" s="75">
        <f>H407</f>
        <v>500293.5</v>
      </c>
    </row>
    <row r="407" spans="1:10" s="2" customFormat="1" ht="24">
      <c r="A407" s="21" t="s">
        <v>268</v>
      </c>
      <c r="B407" s="21" t="s">
        <v>297</v>
      </c>
      <c r="C407" s="11" t="s">
        <v>142</v>
      </c>
      <c r="D407" s="21"/>
      <c r="E407" s="49" t="s">
        <v>170</v>
      </c>
      <c r="F407" s="75">
        <f>F408+F451+F465+F458</f>
        <v>550585.84900000005</v>
      </c>
      <c r="G407" s="75">
        <f>G408+G451+G465</f>
        <v>514545.9</v>
      </c>
      <c r="H407" s="75">
        <f>H408+H451+H465</f>
        <v>500293.5</v>
      </c>
    </row>
    <row r="408" spans="1:10" s="2" customFormat="1" ht="72">
      <c r="A408" s="21" t="s">
        <v>268</v>
      </c>
      <c r="B408" s="21" t="s">
        <v>297</v>
      </c>
      <c r="C408" s="11" t="s">
        <v>143</v>
      </c>
      <c r="D408" s="21"/>
      <c r="E408" s="49" t="s">
        <v>172</v>
      </c>
      <c r="F408" s="75">
        <f>F409+F412+F415+F442+F439+F436+F445+F433+F430+F427+F424+F418+F421+F448</f>
        <v>521469.24900000001</v>
      </c>
      <c r="G408" s="75">
        <f>G409+G412+G415+G442+G439+G436+G445</f>
        <v>496262.9</v>
      </c>
      <c r="H408" s="75">
        <f>H409+H412+H415+H442+H439+H436+H445</f>
        <v>482010.5</v>
      </c>
    </row>
    <row r="409" spans="1:10" s="2" customFormat="1" ht="96">
      <c r="A409" s="21" t="s">
        <v>268</v>
      </c>
      <c r="B409" s="21" t="s">
        <v>297</v>
      </c>
      <c r="C409" s="34" t="s">
        <v>473</v>
      </c>
      <c r="D409" s="35"/>
      <c r="E409" s="47" t="s">
        <v>171</v>
      </c>
      <c r="F409" s="75">
        <f t="shared" ref="F409:H410" si="29">F410</f>
        <v>406434</v>
      </c>
      <c r="G409" s="75">
        <f t="shared" si="29"/>
        <v>404833.5</v>
      </c>
      <c r="H409" s="75">
        <f t="shared" si="29"/>
        <v>404833.5</v>
      </c>
    </row>
    <row r="410" spans="1:10" s="2" customFormat="1" ht="48">
      <c r="A410" s="21" t="s">
        <v>268</v>
      </c>
      <c r="B410" s="21" t="s">
        <v>297</v>
      </c>
      <c r="C410" s="34" t="s">
        <v>473</v>
      </c>
      <c r="D410" s="30" t="s">
        <v>299</v>
      </c>
      <c r="E410" s="50" t="s">
        <v>300</v>
      </c>
      <c r="F410" s="75">
        <f t="shared" si="29"/>
        <v>406434</v>
      </c>
      <c r="G410" s="75">
        <f t="shared" si="29"/>
        <v>404833.5</v>
      </c>
      <c r="H410" s="75">
        <f t="shared" si="29"/>
        <v>404833.5</v>
      </c>
    </row>
    <row r="411" spans="1:10" s="2" customFormat="1" ht="72">
      <c r="A411" s="21" t="s">
        <v>268</v>
      </c>
      <c r="B411" s="21" t="s">
        <v>297</v>
      </c>
      <c r="C411" s="34" t="s">
        <v>473</v>
      </c>
      <c r="D411" s="21" t="s">
        <v>401</v>
      </c>
      <c r="E411" s="49" t="s">
        <v>639</v>
      </c>
      <c r="F411" s="75">
        <v>406434</v>
      </c>
      <c r="G411" s="75">
        <v>404833.5</v>
      </c>
      <c r="H411" s="75">
        <v>404833.5</v>
      </c>
    </row>
    <row r="412" spans="1:10" s="2" customFormat="1" ht="24">
      <c r="A412" s="21" t="s">
        <v>268</v>
      </c>
      <c r="B412" s="21" t="s">
        <v>297</v>
      </c>
      <c r="C412" s="11" t="s">
        <v>474</v>
      </c>
      <c r="D412" s="21"/>
      <c r="E412" s="49" t="s">
        <v>549</v>
      </c>
      <c r="F412" s="75">
        <f t="shared" ref="F412:H413" si="30">F413</f>
        <v>80457.451000000001</v>
      </c>
      <c r="G412" s="75">
        <f t="shared" si="30"/>
        <v>77177</v>
      </c>
      <c r="H412" s="75">
        <f t="shared" si="30"/>
        <v>77177</v>
      </c>
    </row>
    <row r="413" spans="1:10" s="2" customFormat="1" ht="48">
      <c r="A413" s="21" t="s">
        <v>268</v>
      </c>
      <c r="B413" s="21" t="s">
        <v>297</v>
      </c>
      <c r="C413" s="11" t="s">
        <v>474</v>
      </c>
      <c r="D413" s="30" t="s">
        <v>299</v>
      </c>
      <c r="E413" s="50" t="s">
        <v>300</v>
      </c>
      <c r="F413" s="75">
        <f t="shared" si="30"/>
        <v>80457.451000000001</v>
      </c>
      <c r="G413" s="75">
        <f t="shared" si="30"/>
        <v>77177</v>
      </c>
      <c r="H413" s="75">
        <f t="shared" si="30"/>
        <v>77177</v>
      </c>
    </row>
    <row r="414" spans="1:10" s="2" customFormat="1" ht="72">
      <c r="A414" s="21" t="s">
        <v>268</v>
      </c>
      <c r="B414" s="21" t="s">
        <v>297</v>
      </c>
      <c r="C414" s="11" t="s">
        <v>474</v>
      </c>
      <c r="D414" s="21" t="s">
        <v>401</v>
      </c>
      <c r="E414" s="49" t="s">
        <v>639</v>
      </c>
      <c r="F414" s="75">
        <v>80457.451000000001</v>
      </c>
      <c r="G414" s="75">
        <v>77177</v>
      </c>
      <c r="H414" s="75">
        <v>77177</v>
      </c>
    </row>
    <row r="415" spans="1:10" s="2" customFormat="1" ht="36">
      <c r="A415" s="21" t="s">
        <v>268</v>
      </c>
      <c r="B415" s="21" t="s">
        <v>297</v>
      </c>
      <c r="C415" s="11" t="s">
        <v>475</v>
      </c>
      <c r="D415" s="21"/>
      <c r="E415" s="49" t="s">
        <v>71</v>
      </c>
      <c r="F415" s="75">
        <f>F416</f>
        <v>22257.266</v>
      </c>
      <c r="G415" s="75">
        <f t="shared" ref="F415:H416" si="31">G416</f>
        <v>14252.4</v>
      </c>
      <c r="H415" s="75">
        <f t="shared" si="31"/>
        <v>0</v>
      </c>
    </row>
    <row r="416" spans="1:10" s="2" customFormat="1" ht="48">
      <c r="A416" s="21" t="s">
        <v>268</v>
      </c>
      <c r="B416" s="21" t="s">
        <v>297</v>
      </c>
      <c r="C416" s="11" t="s">
        <v>475</v>
      </c>
      <c r="D416" s="30" t="s">
        <v>299</v>
      </c>
      <c r="E416" s="50" t="s">
        <v>300</v>
      </c>
      <c r="F416" s="75">
        <f t="shared" si="31"/>
        <v>22257.266</v>
      </c>
      <c r="G416" s="75">
        <f t="shared" si="31"/>
        <v>14252.4</v>
      </c>
      <c r="H416" s="75">
        <f t="shared" si="31"/>
        <v>0</v>
      </c>
    </row>
    <row r="417" spans="1:9" s="2" customFormat="1" ht="24">
      <c r="A417" s="21" t="s">
        <v>268</v>
      </c>
      <c r="B417" s="21" t="s">
        <v>297</v>
      </c>
      <c r="C417" s="11" t="s">
        <v>475</v>
      </c>
      <c r="D417" s="21">
        <v>612</v>
      </c>
      <c r="E417" s="49" t="s">
        <v>548</v>
      </c>
      <c r="F417" s="75">
        <v>22257.266</v>
      </c>
      <c r="G417" s="75">
        <v>14252.4</v>
      </c>
      <c r="H417" s="75"/>
    </row>
    <row r="418" spans="1:9" s="2" customFormat="1" ht="60">
      <c r="A418" s="21" t="s">
        <v>268</v>
      </c>
      <c r="B418" s="21" t="s">
        <v>297</v>
      </c>
      <c r="C418" s="11" t="s">
        <v>629</v>
      </c>
      <c r="D418" s="21"/>
      <c r="E418" s="49" t="s">
        <v>628</v>
      </c>
      <c r="F418" s="75">
        <f>F419</f>
        <v>939</v>
      </c>
      <c r="G418" s="75"/>
      <c r="H418" s="75"/>
    </row>
    <row r="419" spans="1:9" s="2" customFormat="1" ht="48">
      <c r="A419" s="21" t="s">
        <v>268</v>
      </c>
      <c r="B419" s="21" t="s">
        <v>297</v>
      </c>
      <c r="C419" s="11" t="s">
        <v>629</v>
      </c>
      <c r="D419" s="30" t="s">
        <v>299</v>
      </c>
      <c r="E419" s="50" t="s">
        <v>300</v>
      </c>
      <c r="F419" s="75">
        <f>F420</f>
        <v>939</v>
      </c>
      <c r="G419" s="75"/>
      <c r="H419" s="75"/>
    </row>
    <row r="420" spans="1:9" s="2" customFormat="1" ht="72">
      <c r="A420" s="21" t="s">
        <v>268</v>
      </c>
      <c r="B420" s="21" t="s">
        <v>297</v>
      </c>
      <c r="C420" s="11" t="s">
        <v>629</v>
      </c>
      <c r="D420" s="21" t="s">
        <v>401</v>
      </c>
      <c r="E420" s="49" t="s">
        <v>639</v>
      </c>
      <c r="F420" s="75">
        <v>939</v>
      </c>
      <c r="G420" s="75"/>
      <c r="H420" s="75"/>
    </row>
    <row r="421" spans="1:9" s="2" customFormat="1" ht="72">
      <c r="A421" s="21" t="s">
        <v>268</v>
      </c>
      <c r="B421" s="21" t="s">
        <v>297</v>
      </c>
      <c r="C421" s="11" t="s">
        <v>631</v>
      </c>
      <c r="D421" s="21"/>
      <c r="E421" s="49" t="s">
        <v>630</v>
      </c>
      <c r="F421" s="75">
        <f>F422</f>
        <v>93.9</v>
      </c>
      <c r="G421" s="75"/>
      <c r="H421" s="75"/>
      <c r="I421" s="8"/>
    </row>
    <row r="422" spans="1:9" s="2" customFormat="1" ht="48">
      <c r="A422" s="21" t="s">
        <v>268</v>
      </c>
      <c r="B422" s="21" t="s">
        <v>297</v>
      </c>
      <c r="C422" s="11" t="s">
        <v>631</v>
      </c>
      <c r="D422" s="30" t="s">
        <v>299</v>
      </c>
      <c r="E422" s="50" t="s">
        <v>300</v>
      </c>
      <c r="F422" s="75">
        <f>F423</f>
        <v>93.9</v>
      </c>
      <c r="G422" s="75"/>
      <c r="H422" s="75"/>
    </row>
    <row r="423" spans="1:9" s="2" customFormat="1" ht="72">
      <c r="A423" s="21" t="s">
        <v>268</v>
      </c>
      <c r="B423" s="21" t="s">
        <v>297</v>
      </c>
      <c r="C423" s="11" t="s">
        <v>631</v>
      </c>
      <c r="D423" s="21" t="s">
        <v>401</v>
      </c>
      <c r="E423" s="49" t="s">
        <v>639</v>
      </c>
      <c r="F423" s="75">
        <v>93.9</v>
      </c>
      <c r="G423" s="75"/>
      <c r="H423" s="75"/>
    </row>
    <row r="424" spans="1:9" s="2" customFormat="1" ht="72">
      <c r="A424" s="21" t="s">
        <v>268</v>
      </c>
      <c r="B424" s="21" t="s">
        <v>297</v>
      </c>
      <c r="C424" s="11" t="s">
        <v>620</v>
      </c>
      <c r="D424" s="21"/>
      <c r="E424" s="49" t="s">
        <v>619</v>
      </c>
      <c r="F424" s="75">
        <f>F425</f>
        <v>3154.6</v>
      </c>
      <c r="G424" s="75"/>
      <c r="H424" s="75"/>
    </row>
    <row r="425" spans="1:9" s="2" customFormat="1" ht="48">
      <c r="A425" s="21" t="s">
        <v>268</v>
      </c>
      <c r="B425" s="21" t="s">
        <v>297</v>
      </c>
      <c r="C425" s="11" t="s">
        <v>620</v>
      </c>
      <c r="D425" s="30" t="s">
        <v>299</v>
      </c>
      <c r="E425" s="50" t="s">
        <v>300</v>
      </c>
      <c r="F425" s="75">
        <f>F426</f>
        <v>3154.6</v>
      </c>
      <c r="G425" s="75"/>
      <c r="H425" s="75"/>
    </row>
    <row r="426" spans="1:9" ht="24">
      <c r="A426" s="21" t="s">
        <v>268</v>
      </c>
      <c r="B426" s="21" t="s">
        <v>297</v>
      </c>
      <c r="C426" s="11" t="s">
        <v>620</v>
      </c>
      <c r="D426" s="21">
        <v>612</v>
      </c>
      <c r="E426" s="49" t="s">
        <v>548</v>
      </c>
      <c r="F426" s="75">
        <v>3154.6</v>
      </c>
      <c r="G426" s="75"/>
      <c r="H426" s="75"/>
    </row>
    <row r="427" spans="1:9" ht="84">
      <c r="A427" s="21" t="s">
        <v>268</v>
      </c>
      <c r="B427" s="21" t="s">
        <v>297</v>
      </c>
      <c r="C427" s="21" t="s">
        <v>622</v>
      </c>
      <c r="D427" s="21"/>
      <c r="E427" s="49" t="s">
        <v>621</v>
      </c>
      <c r="F427" s="75">
        <f>F428</f>
        <v>788.63900000000001</v>
      </c>
      <c r="G427" s="75"/>
      <c r="H427" s="75"/>
    </row>
    <row r="428" spans="1:9" ht="48">
      <c r="A428" s="21" t="s">
        <v>268</v>
      </c>
      <c r="B428" s="21" t="s">
        <v>297</v>
      </c>
      <c r="C428" s="21" t="s">
        <v>622</v>
      </c>
      <c r="D428" s="30" t="s">
        <v>299</v>
      </c>
      <c r="E428" s="50" t="s">
        <v>300</v>
      </c>
      <c r="F428" s="75">
        <f>F429</f>
        <v>788.63900000000001</v>
      </c>
      <c r="G428" s="75"/>
      <c r="H428" s="75"/>
    </row>
    <row r="429" spans="1:9" ht="24">
      <c r="A429" s="21" t="s">
        <v>268</v>
      </c>
      <c r="B429" s="21" t="s">
        <v>297</v>
      </c>
      <c r="C429" s="21" t="s">
        <v>622</v>
      </c>
      <c r="D429" s="21">
        <v>612</v>
      </c>
      <c r="E429" s="49" t="s">
        <v>548</v>
      </c>
      <c r="F429" s="75">
        <v>788.63900000000001</v>
      </c>
      <c r="G429" s="75"/>
      <c r="H429" s="75"/>
    </row>
    <row r="430" spans="1:9" ht="48">
      <c r="A430" s="21" t="s">
        <v>268</v>
      </c>
      <c r="B430" s="21" t="s">
        <v>297</v>
      </c>
      <c r="C430" s="11" t="s">
        <v>625</v>
      </c>
      <c r="D430" s="21"/>
      <c r="E430" s="49" t="s">
        <v>624</v>
      </c>
      <c r="F430" s="75">
        <f>F431</f>
        <v>920.8</v>
      </c>
      <c r="G430" s="75"/>
      <c r="H430" s="75"/>
    </row>
    <row r="431" spans="1:9" ht="48">
      <c r="A431" s="21" t="s">
        <v>268</v>
      </c>
      <c r="B431" s="21" t="s">
        <v>297</v>
      </c>
      <c r="C431" s="11" t="s">
        <v>625</v>
      </c>
      <c r="D431" s="30" t="s">
        <v>299</v>
      </c>
      <c r="E431" s="50" t="s">
        <v>300</v>
      </c>
      <c r="F431" s="75">
        <f>F432</f>
        <v>920.8</v>
      </c>
      <c r="G431" s="75"/>
      <c r="H431" s="75"/>
    </row>
    <row r="432" spans="1:9" ht="24">
      <c r="A432" s="21" t="s">
        <v>268</v>
      </c>
      <c r="B432" s="21" t="s">
        <v>297</v>
      </c>
      <c r="C432" s="11" t="s">
        <v>625</v>
      </c>
      <c r="D432" s="21">
        <v>612</v>
      </c>
      <c r="E432" s="49" t="s">
        <v>548</v>
      </c>
      <c r="F432" s="75">
        <v>920.8</v>
      </c>
      <c r="G432" s="75"/>
      <c r="H432" s="75"/>
    </row>
    <row r="433" spans="1:8" ht="60">
      <c r="A433" s="21" t="s">
        <v>268</v>
      </c>
      <c r="B433" s="21" t="s">
        <v>297</v>
      </c>
      <c r="C433" s="11" t="s">
        <v>626</v>
      </c>
      <c r="D433" s="21"/>
      <c r="E433" s="49" t="s">
        <v>627</v>
      </c>
      <c r="F433" s="75">
        <f>F434</f>
        <v>602.70000000000005</v>
      </c>
      <c r="G433" s="75"/>
      <c r="H433" s="75"/>
    </row>
    <row r="434" spans="1:8" ht="48">
      <c r="A434" s="21" t="s">
        <v>268</v>
      </c>
      <c r="B434" s="21" t="s">
        <v>297</v>
      </c>
      <c r="C434" s="11" t="s">
        <v>626</v>
      </c>
      <c r="D434" s="30" t="s">
        <v>299</v>
      </c>
      <c r="E434" s="50" t="s">
        <v>300</v>
      </c>
      <c r="F434" s="75">
        <f>F435</f>
        <v>602.70000000000005</v>
      </c>
      <c r="G434" s="75"/>
      <c r="H434" s="75"/>
    </row>
    <row r="435" spans="1:8" ht="24">
      <c r="A435" s="21" t="s">
        <v>268</v>
      </c>
      <c r="B435" s="21" t="s">
        <v>297</v>
      </c>
      <c r="C435" s="11" t="s">
        <v>626</v>
      </c>
      <c r="D435" s="21">
        <v>612</v>
      </c>
      <c r="E435" s="49" t="s">
        <v>548</v>
      </c>
      <c r="F435" s="75">
        <v>602.70000000000005</v>
      </c>
      <c r="G435" s="75"/>
      <c r="H435" s="75"/>
    </row>
    <row r="436" spans="1:8" ht="36">
      <c r="A436" s="21" t="s">
        <v>268</v>
      </c>
      <c r="B436" s="21" t="s">
        <v>297</v>
      </c>
      <c r="C436" s="11" t="s">
        <v>578</v>
      </c>
      <c r="D436" s="21"/>
      <c r="E436" s="49" t="s">
        <v>579</v>
      </c>
      <c r="F436" s="75">
        <f>F437</f>
        <v>3404.8119999999999</v>
      </c>
      <c r="G436" s="75"/>
      <c r="H436" s="75"/>
    </row>
    <row r="437" spans="1:8" ht="48">
      <c r="A437" s="21" t="s">
        <v>268</v>
      </c>
      <c r="B437" s="21" t="s">
        <v>297</v>
      </c>
      <c r="C437" s="11" t="s">
        <v>578</v>
      </c>
      <c r="D437" s="30" t="s">
        <v>299</v>
      </c>
      <c r="E437" s="50" t="s">
        <v>300</v>
      </c>
      <c r="F437" s="75">
        <f>F438</f>
        <v>3404.8119999999999</v>
      </c>
      <c r="G437" s="75"/>
      <c r="H437" s="75"/>
    </row>
    <row r="438" spans="1:8" ht="72">
      <c r="A438" s="21" t="s">
        <v>268</v>
      </c>
      <c r="B438" s="21" t="s">
        <v>297</v>
      </c>
      <c r="C438" s="11" t="s">
        <v>578</v>
      </c>
      <c r="D438" s="21" t="s">
        <v>401</v>
      </c>
      <c r="E438" s="49" t="s">
        <v>639</v>
      </c>
      <c r="F438" s="75">
        <v>3404.8119999999999</v>
      </c>
      <c r="G438" s="75"/>
      <c r="H438" s="75"/>
    </row>
    <row r="439" spans="1:8" ht="48">
      <c r="A439" s="21" t="s">
        <v>268</v>
      </c>
      <c r="B439" s="21" t="s">
        <v>297</v>
      </c>
      <c r="C439" s="11" t="s">
        <v>572</v>
      </c>
      <c r="D439" s="21"/>
      <c r="E439" s="49" t="s">
        <v>573</v>
      </c>
      <c r="F439" s="75">
        <f>F440</f>
        <v>1236.088</v>
      </c>
      <c r="G439" s="75"/>
      <c r="H439" s="75"/>
    </row>
    <row r="440" spans="1:8" ht="48">
      <c r="A440" s="21" t="s">
        <v>268</v>
      </c>
      <c r="B440" s="21" t="s">
        <v>297</v>
      </c>
      <c r="C440" s="11" t="s">
        <v>572</v>
      </c>
      <c r="D440" s="30" t="s">
        <v>299</v>
      </c>
      <c r="E440" s="50" t="s">
        <v>300</v>
      </c>
      <c r="F440" s="75">
        <f>F441</f>
        <v>1236.088</v>
      </c>
      <c r="G440" s="75"/>
      <c r="H440" s="75"/>
    </row>
    <row r="441" spans="1:8" ht="24">
      <c r="A441" s="21" t="s">
        <v>268</v>
      </c>
      <c r="B441" s="21" t="s">
        <v>297</v>
      </c>
      <c r="C441" s="11" t="s">
        <v>572</v>
      </c>
      <c r="D441" s="21">
        <v>612</v>
      </c>
      <c r="E441" s="49" t="s">
        <v>548</v>
      </c>
      <c r="F441" s="75">
        <v>1236.088</v>
      </c>
      <c r="G441" s="75"/>
      <c r="H441" s="75"/>
    </row>
    <row r="442" spans="1:8" ht="36">
      <c r="A442" s="21" t="s">
        <v>268</v>
      </c>
      <c r="B442" s="21" t="s">
        <v>297</v>
      </c>
      <c r="C442" s="11" t="s">
        <v>582</v>
      </c>
      <c r="D442" s="21"/>
      <c r="E442" s="49" t="s">
        <v>583</v>
      </c>
      <c r="F442" s="75">
        <f>F443</f>
        <v>750</v>
      </c>
      <c r="G442" s="75"/>
      <c r="H442" s="75"/>
    </row>
    <row r="443" spans="1:8" ht="48">
      <c r="A443" s="21" t="s">
        <v>268</v>
      </c>
      <c r="B443" s="21" t="s">
        <v>297</v>
      </c>
      <c r="C443" s="11" t="s">
        <v>582</v>
      </c>
      <c r="D443" s="30" t="s">
        <v>299</v>
      </c>
      <c r="E443" s="50" t="s">
        <v>300</v>
      </c>
      <c r="F443" s="75">
        <f>F444</f>
        <v>750</v>
      </c>
      <c r="G443" s="75"/>
      <c r="H443" s="75"/>
    </row>
    <row r="444" spans="1:8" ht="24">
      <c r="A444" s="21" t="s">
        <v>268</v>
      </c>
      <c r="B444" s="21" t="s">
        <v>297</v>
      </c>
      <c r="C444" s="11" t="s">
        <v>582</v>
      </c>
      <c r="D444" s="21">
        <v>612</v>
      </c>
      <c r="E444" s="49" t="s">
        <v>548</v>
      </c>
      <c r="F444" s="75">
        <v>750</v>
      </c>
      <c r="G444" s="75"/>
      <c r="H444" s="75"/>
    </row>
    <row r="445" spans="1:8" ht="36">
      <c r="A445" s="21" t="s">
        <v>268</v>
      </c>
      <c r="B445" s="21" t="s">
        <v>297</v>
      </c>
      <c r="C445" s="11" t="s">
        <v>584</v>
      </c>
      <c r="D445" s="21"/>
      <c r="E445" s="49" t="s">
        <v>585</v>
      </c>
      <c r="F445" s="75">
        <f>F446</f>
        <v>119.99299999999999</v>
      </c>
      <c r="G445" s="75"/>
      <c r="H445" s="75"/>
    </row>
    <row r="446" spans="1:8" ht="48">
      <c r="A446" s="21" t="s">
        <v>268</v>
      </c>
      <c r="B446" s="21" t="s">
        <v>297</v>
      </c>
      <c r="C446" s="11" t="s">
        <v>584</v>
      </c>
      <c r="D446" s="30" t="s">
        <v>299</v>
      </c>
      <c r="E446" s="50" t="s">
        <v>300</v>
      </c>
      <c r="F446" s="75">
        <f>F447</f>
        <v>119.99299999999999</v>
      </c>
      <c r="G446" s="75"/>
      <c r="H446" s="75"/>
    </row>
    <row r="447" spans="1:8" ht="24">
      <c r="A447" s="21" t="s">
        <v>268</v>
      </c>
      <c r="B447" s="21" t="s">
        <v>297</v>
      </c>
      <c r="C447" s="11" t="s">
        <v>584</v>
      </c>
      <c r="D447" s="21">
        <v>612</v>
      </c>
      <c r="E447" s="49" t="s">
        <v>548</v>
      </c>
      <c r="F447" s="75">
        <v>119.99299999999999</v>
      </c>
      <c r="G447" s="75"/>
      <c r="H447" s="75"/>
    </row>
    <row r="448" spans="1:8" ht="48">
      <c r="A448" s="21" t="s">
        <v>268</v>
      </c>
      <c r="B448" s="21" t="s">
        <v>297</v>
      </c>
      <c r="C448" s="11" t="s">
        <v>652</v>
      </c>
      <c r="D448" s="21"/>
      <c r="E448" s="49" t="s">
        <v>648</v>
      </c>
      <c r="F448" s="75">
        <f>F449</f>
        <v>310</v>
      </c>
      <c r="G448" s="75"/>
      <c r="H448" s="75"/>
    </row>
    <row r="449" spans="1:8" ht="48">
      <c r="A449" s="21" t="s">
        <v>268</v>
      </c>
      <c r="B449" s="21" t="s">
        <v>297</v>
      </c>
      <c r="C449" s="11" t="s">
        <v>652</v>
      </c>
      <c r="D449" s="30" t="s">
        <v>299</v>
      </c>
      <c r="E449" s="50" t="s">
        <v>300</v>
      </c>
      <c r="F449" s="75">
        <f>F450</f>
        <v>310</v>
      </c>
      <c r="G449" s="75"/>
      <c r="H449" s="75"/>
    </row>
    <row r="450" spans="1:8" ht="24">
      <c r="A450" s="21" t="s">
        <v>268</v>
      </c>
      <c r="B450" s="21" t="s">
        <v>297</v>
      </c>
      <c r="C450" s="11" t="s">
        <v>652</v>
      </c>
      <c r="D450" s="21">
        <v>612</v>
      </c>
      <c r="E450" s="49" t="s">
        <v>548</v>
      </c>
      <c r="F450" s="75">
        <v>310</v>
      </c>
      <c r="G450" s="75"/>
      <c r="H450" s="75"/>
    </row>
    <row r="451" spans="1:8" ht="36">
      <c r="A451" s="21" t="s">
        <v>268</v>
      </c>
      <c r="B451" s="21" t="s">
        <v>297</v>
      </c>
      <c r="C451" s="11" t="s">
        <v>428</v>
      </c>
      <c r="D451" s="21"/>
      <c r="E451" s="49" t="s">
        <v>377</v>
      </c>
      <c r="F451" s="75">
        <f>F455+F452</f>
        <v>6978.8</v>
      </c>
      <c r="G451" s="75">
        <f>G455</f>
        <v>5078</v>
      </c>
      <c r="H451" s="75">
        <f>H455</f>
        <v>5078</v>
      </c>
    </row>
    <row r="452" spans="1:8" ht="108">
      <c r="A452" s="21" t="s">
        <v>268</v>
      </c>
      <c r="B452" s="21" t="s">
        <v>297</v>
      </c>
      <c r="C452" s="11" t="s">
        <v>73</v>
      </c>
      <c r="D452" s="21"/>
      <c r="E452" s="49" t="s">
        <v>72</v>
      </c>
      <c r="F452" s="75">
        <f>F453</f>
        <v>1900.8</v>
      </c>
      <c r="G452" s="75"/>
      <c r="H452" s="75"/>
    </row>
    <row r="453" spans="1:8" ht="48">
      <c r="A453" s="21" t="s">
        <v>268</v>
      </c>
      <c r="B453" s="21" t="s">
        <v>297</v>
      </c>
      <c r="C453" s="11" t="s">
        <v>73</v>
      </c>
      <c r="D453" s="30" t="s">
        <v>299</v>
      </c>
      <c r="E453" s="50" t="s">
        <v>300</v>
      </c>
      <c r="F453" s="75">
        <f>F454</f>
        <v>1900.8</v>
      </c>
      <c r="G453" s="75"/>
      <c r="H453" s="75"/>
    </row>
    <row r="454" spans="1:8" ht="24">
      <c r="A454" s="21" t="s">
        <v>268</v>
      </c>
      <c r="B454" s="21" t="s">
        <v>297</v>
      </c>
      <c r="C454" s="11" t="s">
        <v>73</v>
      </c>
      <c r="D454" s="21">
        <v>612</v>
      </c>
      <c r="E454" s="49" t="s">
        <v>548</v>
      </c>
      <c r="F454" s="75">
        <v>1900.8</v>
      </c>
      <c r="G454" s="75"/>
      <c r="H454" s="75"/>
    </row>
    <row r="455" spans="1:8" ht="36">
      <c r="A455" s="21" t="s">
        <v>268</v>
      </c>
      <c r="B455" s="21" t="s">
        <v>297</v>
      </c>
      <c r="C455" s="11" t="s">
        <v>429</v>
      </c>
      <c r="D455" s="21"/>
      <c r="E455" s="49" t="s">
        <v>90</v>
      </c>
      <c r="F455" s="75">
        <f t="shared" ref="F455:H456" si="32">F456</f>
        <v>5078</v>
      </c>
      <c r="G455" s="75">
        <f t="shared" si="32"/>
        <v>5078</v>
      </c>
      <c r="H455" s="75">
        <f t="shared" si="32"/>
        <v>5078</v>
      </c>
    </row>
    <row r="456" spans="1:8" ht="48">
      <c r="A456" s="21" t="s">
        <v>268</v>
      </c>
      <c r="B456" s="21" t="s">
        <v>297</v>
      </c>
      <c r="C456" s="11" t="s">
        <v>429</v>
      </c>
      <c r="D456" s="30" t="s">
        <v>299</v>
      </c>
      <c r="E456" s="50" t="s">
        <v>300</v>
      </c>
      <c r="F456" s="75">
        <f t="shared" si="32"/>
        <v>5078</v>
      </c>
      <c r="G456" s="75">
        <f t="shared" si="32"/>
        <v>5078</v>
      </c>
      <c r="H456" s="75">
        <f t="shared" si="32"/>
        <v>5078</v>
      </c>
    </row>
    <row r="457" spans="1:8" ht="24">
      <c r="A457" s="21" t="s">
        <v>268</v>
      </c>
      <c r="B457" s="21" t="s">
        <v>297</v>
      </c>
      <c r="C457" s="11" t="s">
        <v>429</v>
      </c>
      <c r="D457" s="21">
        <v>612</v>
      </c>
      <c r="E457" s="49" t="s">
        <v>548</v>
      </c>
      <c r="F457" s="75">
        <v>5078</v>
      </c>
      <c r="G457" s="75">
        <v>5078</v>
      </c>
      <c r="H457" s="75">
        <v>5078</v>
      </c>
    </row>
    <row r="458" spans="1:8" ht="48">
      <c r="A458" s="21" t="s">
        <v>268</v>
      </c>
      <c r="B458" s="21" t="s">
        <v>297</v>
      </c>
      <c r="C458" s="11" t="s">
        <v>85</v>
      </c>
      <c r="D458" s="21"/>
      <c r="E458" s="49" t="s">
        <v>80</v>
      </c>
      <c r="F458" s="75">
        <f>F459+F462</f>
        <v>322</v>
      </c>
      <c r="G458" s="75"/>
      <c r="H458" s="75"/>
    </row>
    <row r="459" spans="1:8" ht="72">
      <c r="A459" s="21" t="s">
        <v>268</v>
      </c>
      <c r="B459" s="21" t="s">
        <v>297</v>
      </c>
      <c r="C459" s="11" t="s">
        <v>81</v>
      </c>
      <c r="D459" s="21"/>
      <c r="E459" s="49" t="s">
        <v>82</v>
      </c>
      <c r="F459" s="75">
        <f>F460</f>
        <v>289.8</v>
      </c>
      <c r="G459" s="75"/>
      <c r="H459" s="75"/>
    </row>
    <row r="460" spans="1:8" ht="48">
      <c r="A460" s="21" t="s">
        <v>268</v>
      </c>
      <c r="B460" s="21" t="s">
        <v>297</v>
      </c>
      <c r="C460" s="11" t="s">
        <v>81</v>
      </c>
      <c r="D460" s="30" t="s">
        <v>299</v>
      </c>
      <c r="E460" s="50" t="s">
        <v>300</v>
      </c>
      <c r="F460" s="75">
        <f>F461</f>
        <v>289.8</v>
      </c>
      <c r="G460" s="75"/>
      <c r="H460" s="75"/>
    </row>
    <row r="461" spans="1:8" ht="24">
      <c r="A461" s="21" t="s">
        <v>268</v>
      </c>
      <c r="B461" s="21" t="s">
        <v>297</v>
      </c>
      <c r="C461" s="11" t="s">
        <v>81</v>
      </c>
      <c r="D461" s="21">
        <v>612</v>
      </c>
      <c r="E461" s="49" t="s">
        <v>548</v>
      </c>
      <c r="F461" s="75">
        <v>289.8</v>
      </c>
      <c r="G461" s="75"/>
      <c r="H461" s="75"/>
    </row>
    <row r="462" spans="1:8" ht="84">
      <c r="A462" s="21" t="s">
        <v>268</v>
      </c>
      <c r="B462" s="21" t="s">
        <v>297</v>
      </c>
      <c r="C462" s="11" t="s">
        <v>84</v>
      </c>
      <c r="D462" s="21"/>
      <c r="E462" s="49" t="s">
        <v>83</v>
      </c>
      <c r="F462" s="75">
        <f>F463</f>
        <v>32.200000000000003</v>
      </c>
      <c r="G462" s="75"/>
      <c r="H462" s="75"/>
    </row>
    <row r="463" spans="1:8" ht="48">
      <c r="A463" s="21" t="s">
        <v>268</v>
      </c>
      <c r="B463" s="21" t="s">
        <v>297</v>
      </c>
      <c r="C463" s="11" t="s">
        <v>84</v>
      </c>
      <c r="D463" s="30" t="s">
        <v>299</v>
      </c>
      <c r="E463" s="50" t="s">
        <v>300</v>
      </c>
      <c r="F463" s="75">
        <f>F464</f>
        <v>32.200000000000003</v>
      </c>
      <c r="G463" s="75"/>
      <c r="H463" s="75"/>
    </row>
    <row r="464" spans="1:8" ht="24">
      <c r="A464" s="21" t="s">
        <v>268</v>
      </c>
      <c r="B464" s="21" t="s">
        <v>297</v>
      </c>
      <c r="C464" s="11" t="s">
        <v>84</v>
      </c>
      <c r="D464" s="21">
        <v>612</v>
      </c>
      <c r="E464" s="49" t="s">
        <v>548</v>
      </c>
      <c r="F464" s="75">
        <v>32.200000000000003</v>
      </c>
      <c r="G464" s="75"/>
      <c r="H464" s="75"/>
    </row>
    <row r="465" spans="1:8" ht="60">
      <c r="A465" s="21" t="s">
        <v>268</v>
      </c>
      <c r="B465" s="21" t="s">
        <v>297</v>
      </c>
      <c r="C465" s="11" t="s">
        <v>144</v>
      </c>
      <c r="D465" s="21"/>
      <c r="E465" s="49" t="s">
        <v>173</v>
      </c>
      <c r="F465" s="75">
        <f>F469+F472+F475+F466+F478</f>
        <v>21815.8</v>
      </c>
      <c r="G465" s="75">
        <f>G469+G472+G475</f>
        <v>13205</v>
      </c>
      <c r="H465" s="75">
        <f>H469+H472+H475</f>
        <v>13205</v>
      </c>
    </row>
    <row r="466" spans="1:8" ht="60">
      <c r="A466" s="21" t="s">
        <v>268</v>
      </c>
      <c r="B466" s="21" t="s">
        <v>297</v>
      </c>
      <c r="C466" s="11" t="s">
        <v>74</v>
      </c>
      <c r="D466" s="21"/>
      <c r="E466" s="49" t="s">
        <v>75</v>
      </c>
      <c r="F466" s="75">
        <f>F467</f>
        <v>7310.8</v>
      </c>
      <c r="G466" s="75"/>
      <c r="H466" s="75"/>
    </row>
    <row r="467" spans="1:8" ht="48">
      <c r="A467" s="21" t="s">
        <v>268</v>
      </c>
      <c r="B467" s="21" t="s">
        <v>297</v>
      </c>
      <c r="C467" s="11" t="s">
        <v>74</v>
      </c>
      <c r="D467" s="30" t="s">
        <v>299</v>
      </c>
      <c r="E467" s="50" t="s">
        <v>300</v>
      </c>
      <c r="F467" s="75">
        <f>F468</f>
        <v>7310.8</v>
      </c>
      <c r="G467" s="75"/>
      <c r="H467" s="75"/>
    </row>
    <row r="468" spans="1:8" ht="72">
      <c r="A468" s="21" t="s">
        <v>268</v>
      </c>
      <c r="B468" s="21" t="s">
        <v>297</v>
      </c>
      <c r="C468" s="11" t="s">
        <v>74</v>
      </c>
      <c r="D468" s="21" t="s">
        <v>401</v>
      </c>
      <c r="E468" s="49" t="s">
        <v>639</v>
      </c>
      <c r="F468" s="75">
        <v>7310.8</v>
      </c>
      <c r="G468" s="75"/>
      <c r="H468" s="75"/>
    </row>
    <row r="469" spans="1:8" ht="48">
      <c r="A469" s="21" t="s">
        <v>268</v>
      </c>
      <c r="B469" s="21" t="s">
        <v>297</v>
      </c>
      <c r="C469" s="11" t="s">
        <v>476</v>
      </c>
      <c r="D469" s="21"/>
      <c r="E469" s="49" t="s">
        <v>551</v>
      </c>
      <c r="F469" s="75">
        <f t="shared" ref="F469:H470" si="33">F470</f>
        <v>9280</v>
      </c>
      <c r="G469" s="75">
        <f t="shared" si="33"/>
        <v>9280</v>
      </c>
      <c r="H469" s="75">
        <f t="shared" si="33"/>
        <v>9280</v>
      </c>
    </row>
    <row r="470" spans="1:8" ht="48">
      <c r="A470" s="21" t="s">
        <v>268</v>
      </c>
      <c r="B470" s="21" t="s">
        <v>297</v>
      </c>
      <c r="C470" s="11" t="s">
        <v>476</v>
      </c>
      <c r="D470" s="30" t="s">
        <v>299</v>
      </c>
      <c r="E470" s="50" t="s">
        <v>300</v>
      </c>
      <c r="F470" s="75">
        <f t="shared" si="33"/>
        <v>9280</v>
      </c>
      <c r="G470" s="75">
        <f t="shared" si="33"/>
        <v>9280</v>
      </c>
      <c r="H470" s="75">
        <f t="shared" si="33"/>
        <v>9280</v>
      </c>
    </row>
    <row r="471" spans="1:8" ht="72">
      <c r="A471" s="21" t="s">
        <v>268</v>
      </c>
      <c r="B471" s="21" t="s">
        <v>297</v>
      </c>
      <c r="C471" s="11" t="s">
        <v>476</v>
      </c>
      <c r="D471" s="21" t="s">
        <v>401</v>
      </c>
      <c r="E471" s="49" t="s">
        <v>639</v>
      </c>
      <c r="F471" s="75">
        <v>9280</v>
      </c>
      <c r="G471" s="75">
        <v>9280</v>
      </c>
      <c r="H471" s="75">
        <v>9280</v>
      </c>
    </row>
    <row r="472" spans="1:8" ht="36">
      <c r="A472" s="21" t="s">
        <v>268</v>
      </c>
      <c r="B472" s="21" t="s">
        <v>297</v>
      </c>
      <c r="C472" s="11" t="s">
        <v>477</v>
      </c>
      <c r="D472" s="21"/>
      <c r="E472" s="49" t="s">
        <v>550</v>
      </c>
      <c r="F472" s="75">
        <f t="shared" ref="F472:H476" si="34">F473</f>
        <v>3199</v>
      </c>
      <c r="G472" s="75">
        <f t="shared" si="34"/>
        <v>3199</v>
      </c>
      <c r="H472" s="75">
        <f t="shared" si="34"/>
        <v>3199</v>
      </c>
    </row>
    <row r="473" spans="1:8" ht="48">
      <c r="A473" s="21" t="s">
        <v>268</v>
      </c>
      <c r="B473" s="21" t="s">
        <v>297</v>
      </c>
      <c r="C473" s="11" t="s">
        <v>477</v>
      </c>
      <c r="D473" s="30" t="s">
        <v>299</v>
      </c>
      <c r="E473" s="50" t="s">
        <v>300</v>
      </c>
      <c r="F473" s="75">
        <f t="shared" si="34"/>
        <v>3199</v>
      </c>
      <c r="G473" s="75">
        <f t="shared" si="34"/>
        <v>3199</v>
      </c>
      <c r="H473" s="75">
        <f t="shared" si="34"/>
        <v>3199</v>
      </c>
    </row>
    <row r="474" spans="1:8" ht="48">
      <c r="A474" s="21" t="s">
        <v>268</v>
      </c>
      <c r="B474" s="21" t="s">
        <v>297</v>
      </c>
      <c r="C474" s="11" t="s">
        <v>477</v>
      </c>
      <c r="D474" s="21" t="s">
        <v>401</v>
      </c>
      <c r="E474" s="49" t="s">
        <v>303</v>
      </c>
      <c r="F474" s="75">
        <v>3199</v>
      </c>
      <c r="G474" s="75">
        <v>3199</v>
      </c>
      <c r="H474" s="75">
        <v>3199</v>
      </c>
    </row>
    <row r="475" spans="1:8" ht="36">
      <c r="A475" s="21" t="s">
        <v>268</v>
      </c>
      <c r="B475" s="21" t="s">
        <v>297</v>
      </c>
      <c r="C475" s="11" t="s">
        <v>478</v>
      </c>
      <c r="D475" s="21"/>
      <c r="E475" s="49" t="s">
        <v>174</v>
      </c>
      <c r="F475" s="75">
        <f>F476</f>
        <v>726</v>
      </c>
      <c r="G475" s="75">
        <f t="shared" si="34"/>
        <v>726</v>
      </c>
      <c r="H475" s="75">
        <f t="shared" si="34"/>
        <v>726</v>
      </c>
    </row>
    <row r="476" spans="1:8" ht="48">
      <c r="A476" s="21" t="s">
        <v>268</v>
      </c>
      <c r="B476" s="21" t="s">
        <v>297</v>
      </c>
      <c r="C476" s="11" t="s">
        <v>478</v>
      </c>
      <c r="D476" s="30" t="s">
        <v>299</v>
      </c>
      <c r="E476" s="50" t="s">
        <v>300</v>
      </c>
      <c r="F476" s="75">
        <f>F477</f>
        <v>726</v>
      </c>
      <c r="G476" s="75">
        <f t="shared" si="34"/>
        <v>726</v>
      </c>
      <c r="H476" s="75">
        <f t="shared" si="34"/>
        <v>726</v>
      </c>
    </row>
    <row r="477" spans="1:8" ht="48">
      <c r="A477" s="21" t="s">
        <v>268</v>
      </c>
      <c r="B477" s="21" t="s">
        <v>297</v>
      </c>
      <c r="C477" s="11" t="s">
        <v>478</v>
      </c>
      <c r="D477" s="21" t="s">
        <v>401</v>
      </c>
      <c r="E477" s="49" t="s">
        <v>303</v>
      </c>
      <c r="F477" s="75">
        <v>726</v>
      </c>
      <c r="G477" s="75">
        <v>726</v>
      </c>
      <c r="H477" s="75">
        <v>726</v>
      </c>
    </row>
    <row r="478" spans="1:8" ht="60">
      <c r="A478" s="21" t="s">
        <v>268</v>
      </c>
      <c r="B478" s="21" t="s">
        <v>297</v>
      </c>
      <c r="C478" s="11" t="s">
        <v>292</v>
      </c>
      <c r="D478" s="21"/>
      <c r="E478" s="49" t="s">
        <v>623</v>
      </c>
      <c r="F478" s="75">
        <f>F479</f>
        <v>1300</v>
      </c>
      <c r="G478" s="75"/>
      <c r="H478" s="75"/>
    </row>
    <row r="479" spans="1:8" ht="48">
      <c r="A479" s="21" t="s">
        <v>268</v>
      </c>
      <c r="B479" s="21" t="s">
        <v>297</v>
      </c>
      <c r="C479" s="11" t="s">
        <v>292</v>
      </c>
      <c r="D479" s="30" t="s">
        <v>299</v>
      </c>
      <c r="E479" s="50" t="s">
        <v>300</v>
      </c>
      <c r="F479" s="75">
        <f>F480</f>
        <v>1300</v>
      </c>
      <c r="G479" s="75"/>
      <c r="H479" s="75"/>
    </row>
    <row r="480" spans="1:8" ht="24">
      <c r="A480" s="21" t="s">
        <v>268</v>
      </c>
      <c r="B480" s="21" t="s">
        <v>297</v>
      </c>
      <c r="C480" s="11" t="s">
        <v>292</v>
      </c>
      <c r="D480" s="21">
        <v>612</v>
      </c>
      <c r="E480" s="49" t="s">
        <v>548</v>
      </c>
      <c r="F480" s="75">
        <v>1300</v>
      </c>
      <c r="G480" s="75"/>
      <c r="H480" s="75"/>
    </row>
    <row r="481" spans="1:8" ht="36">
      <c r="A481" s="11" t="s">
        <v>268</v>
      </c>
      <c r="B481" s="11" t="s">
        <v>297</v>
      </c>
      <c r="C481" s="11" t="s">
        <v>410</v>
      </c>
      <c r="D481" s="21"/>
      <c r="E481" s="49" t="s">
        <v>97</v>
      </c>
      <c r="F481" s="75">
        <f t="shared" ref="F481:H482" si="35">F482</f>
        <v>181.5</v>
      </c>
      <c r="G481" s="75">
        <f t="shared" si="35"/>
        <v>1090</v>
      </c>
      <c r="H481" s="75">
        <f t="shared" si="35"/>
        <v>1090</v>
      </c>
    </row>
    <row r="482" spans="1:8" ht="72">
      <c r="A482" s="11" t="s">
        <v>268</v>
      </c>
      <c r="B482" s="11" t="s">
        <v>297</v>
      </c>
      <c r="C482" s="11" t="s">
        <v>415</v>
      </c>
      <c r="D482" s="21"/>
      <c r="E482" s="49" t="s">
        <v>153</v>
      </c>
      <c r="F482" s="75">
        <f t="shared" si="35"/>
        <v>181.5</v>
      </c>
      <c r="G482" s="75">
        <f t="shared" si="35"/>
        <v>1090</v>
      </c>
      <c r="H482" s="75">
        <f t="shared" si="35"/>
        <v>1090</v>
      </c>
    </row>
    <row r="483" spans="1:8" ht="60">
      <c r="A483" s="11" t="s">
        <v>268</v>
      </c>
      <c r="B483" s="11" t="s">
        <v>297</v>
      </c>
      <c r="C483" s="11" t="s">
        <v>422</v>
      </c>
      <c r="D483" s="21"/>
      <c r="E483" s="49" t="s">
        <v>154</v>
      </c>
      <c r="F483" s="75">
        <f>F484+F487</f>
        <v>181.5</v>
      </c>
      <c r="G483" s="75">
        <f>G484+G487</f>
        <v>1090</v>
      </c>
      <c r="H483" s="75">
        <f>H484+H487</f>
        <v>1090</v>
      </c>
    </row>
    <row r="484" spans="1:8" ht="48">
      <c r="A484" s="11" t="s">
        <v>268</v>
      </c>
      <c r="B484" s="11" t="s">
        <v>297</v>
      </c>
      <c r="C484" s="11" t="s">
        <v>479</v>
      </c>
      <c r="D484" s="21"/>
      <c r="E484" s="49" t="s">
        <v>379</v>
      </c>
      <c r="F484" s="75">
        <f t="shared" ref="F484:H485" si="36">F485</f>
        <v>181.5</v>
      </c>
      <c r="G484" s="75">
        <f t="shared" si="36"/>
        <v>190</v>
      </c>
      <c r="H484" s="75">
        <f t="shared" si="36"/>
        <v>190</v>
      </c>
    </row>
    <row r="485" spans="1:8" ht="48">
      <c r="A485" s="11" t="s">
        <v>268</v>
      </c>
      <c r="B485" s="11" t="s">
        <v>297</v>
      </c>
      <c r="C485" s="11" t="s">
        <v>479</v>
      </c>
      <c r="D485" s="30" t="s">
        <v>299</v>
      </c>
      <c r="E485" s="50" t="s">
        <v>300</v>
      </c>
      <c r="F485" s="75">
        <f t="shared" si="36"/>
        <v>181.5</v>
      </c>
      <c r="G485" s="75">
        <f t="shared" si="36"/>
        <v>190</v>
      </c>
      <c r="H485" s="75">
        <f t="shared" si="36"/>
        <v>190</v>
      </c>
    </row>
    <row r="486" spans="1:8" ht="24">
      <c r="A486" s="11" t="s">
        <v>268</v>
      </c>
      <c r="B486" s="11" t="s">
        <v>297</v>
      </c>
      <c r="C486" s="11" t="s">
        <v>479</v>
      </c>
      <c r="D486" s="21">
        <v>612</v>
      </c>
      <c r="E486" s="49" t="s">
        <v>548</v>
      </c>
      <c r="F486" s="75">
        <v>181.5</v>
      </c>
      <c r="G486" s="75">
        <v>190</v>
      </c>
      <c r="H486" s="75">
        <v>190</v>
      </c>
    </row>
    <row r="487" spans="1:8" ht="60">
      <c r="A487" s="11" t="s">
        <v>268</v>
      </c>
      <c r="B487" s="11" t="s">
        <v>297</v>
      </c>
      <c r="C487" s="11" t="s">
        <v>480</v>
      </c>
      <c r="D487" s="21"/>
      <c r="E487" s="49" t="s">
        <v>156</v>
      </c>
      <c r="F487" s="75">
        <f t="shared" ref="F487:H488" si="37">F488</f>
        <v>0</v>
      </c>
      <c r="G487" s="75">
        <f t="shared" si="37"/>
        <v>900</v>
      </c>
      <c r="H487" s="75">
        <f t="shared" si="37"/>
        <v>900</v>
      </c>
    </row>
    <row r="488" spans="1:8" ht="48">
      <c r="A488" s="11" t="s">
        <v>268</v>
      </c>
      <c r="B488" s="11" t="s">
        <v>297</v>
      </c>
      <c r="C488" s="11" t="s">
        <v>480</v>
      </c>
      <c r="D488" s="30" t="s">
        <v>299</v>
      </c>
      <c r="E488" s="50" t="s">
        <v>300</v>
      </c>
      <c r="F488" s="75">
        <f t="shared" si="37"/>
        <v>0</v>
      </c>
      <c r="G488" s="75">
        <f t="shared" si="37"/>
        <v>900</v>
      </c>
      <c r="H488" s="75">
        <f t="shared" si="37"/>
        <v>900</v>
      </c>
    </row>
    <row r="489" spans="1:8" ht="24">
      <c r="A489" s="11" t="s">
        <v>268</v>
      </c>
      <c r="B489" s="11" t="s">
        <v>297</v>
      </c>
      <c r="C489" s="11" t="s">
        <v>480</v>
      </c>
      <c r="D489" s="21">
        <v>612</v>
      </c>
      <c r="E489" s="49" t="s">
        <v>548</v>
      </c>
      <c r="F489" s="75"/>
      <c r="G489" s="75">
        <v>900</v>
      </c>
      <c r="H489" s="75">
        <v>900</v>
      </c>
    </row>
    <row r="490" spans="1:8" ht="36">
      <c r="A490" s="21" t="s">
        <v>268</v>
      </c>
      <c r="B490" s="21" t="s">
        <v>297</v>
      </c>
      <c r="C490" s="11" t="s">
        <v>402</v>
      </c>
      <c r="D490" s="21"/>
      <c r="E490" s="49" t="s">
        <v>333</v>
      </c>
      <c r="F490" s="75">
        <f>F491</f>
        <v>2848.09</v>
      </c>
      <c r="G490" s="75"/>
      <c r="H490" s="75"/>
    </row>
    <row r="491" spans="1:8" ht="60">
      <c r="A491" s="21" t="s">
        <v>268</v>
      </c>
      <c r="B491" s="21" t="s">
        <v>297</v>
      </c>
      <c r="C491" s="34" t="s">
        <v>408</v>
      </c>
      <c r="D491" s="21"/>
      <c r="E491" s="35" t="s">
        <v>334</v>
      </c>
      <c r="F491" s="75">
        <f>F492</f>
        <v>2848.09</v>
      </c>
      <c r="G491" s="75"/>
      <c r="H491" s="75"/>
    </row>
    <row r="492" spans="1:8" ht="48">
      <c r="A492" s="21" t="s">
        <v>268</v>
      </c>
      <c r="B492" s="21" t="s">
        <v>297</v>
      </c>
      <c r="C492" s="11" t="s">
        <v>409</v>
      </c>
      <c r="D492" s="21"/>
      <c r="E492" s="49" t="s">
        <v>335</v>
      </c>
      <c r="F492" s="75">
        <f>F493+F496+F499</f>
        <v>2848.09</v>
      </c>
      <c r="G492" s="75"/>
      <c r="H492" s="75"/>
    </row>
    <row r="493" spans="1:8" ht="48">
      <c r="A493" s="21" t="s">
        <v>268</v>
      </c>
      <c r="B493" s="21" t="s">
        <v>297</v>
      </c>
      <c r="C493" s="11" t="s">
        <v>481</v>
      </c>
      <c r="D493" s="21"/>
      <c r="E493" s="49" t="s">
        <v>336</v>
      </c>
      <c r="F493" s="75">
        <f>F494</f>
        <v>87</v>
      </c>
      <c r="G493" s="75"/>
      <c r="H493" s="75"/>
    </row>
    <row r="494" spans="1:8" ht="48">
      <c r="A494" s="21" t="s">
        <v>268</v>
      </c>
      <c r="B494" s="21" t="s">
        <v>297</v>
      </c>
      <c r="C494" s="11" t="s">
        <v>481</v>
      </c>
      <c r="D494" s="30" t="s">
        <v>299</v>
      </c>
      <c r="E494" s="50" t="s">
        <v>300</v>
      </c>
      <c r="F494" s="75">
        <f>F495</f>
        <v>87</v>
      </c>
      <c r="G494" s="75"/>
      <c r="H494" s="75"/>
    </row>
    <row r="495" spans="1:8" ht="24">
      <c r="A495" s="21" t="s">
        <v>268</v>
      </c>
      <c r="B495" s="21" t="s">
        <v>297</v>
      </c>
      <c r="C495" s="11" t="s">
        <v>481</v>
      </c>
      <c r="D495" s="21">
        <v>612</v>
      </c>
      <c r="E495" s="49" t="s">
        <v>548</v>
      </c>
      <c r="F495" s="75">
        <v>87</v>
      </c>
      <c r="G495" s="75"/>
      <c r="H495" s="75"/>
    </row>
    <row r="496" spans="1:8" ht="48">
      <c r="A496" s="21" t="s">
        <v>268</v>
      </c>
      <c r="B496" s="21" t="s">
        <v>297</v>
      </c>
      <c r="C496" s="11" t="s">
        <v>482</v>
      </c>
      <c r="D496" s="21"/>
      <c r="E496" s="49" t="s">
        <v>337</v>
      </c>
      <c r="F496" s="75">
        <f>F497</f>
        <v>105</v>
      </c>
      <c r="G496" s="75"/>
      <c r="H496" s="75"/>
    </row>
    <row r="497" spans="1:8" ht="48">
      <c r="A497" s="21" t="s">
        <v>268</v>
      </c>
      <c r="B497" s="21" t="s">
        <v>297</v>
      </c>
      <c r="C497" s="11" t="s">
        <v>482</v>
      </c>
      <c r="D497" s="30" t="s">
        <v>299</v>
      </c>
      <c r="E497" s="50" t="s">
        <v>300</v>
      </c>
      <c r="F497" s="75">
        <f>F498</f>
        <v>105</v>
      </c>
      <c r="G497" s="75"/>
      <c r="H497" s="75"/>
    </row>
    <row r="498" spans="1:8" ht="24">
      <c r="A498" s="21" t="s">
        <v>268</v>
      </c>
      <c r="B498" s="21" t="s">
        <v>297</v>
      </c>
      <c r="C498" s="11" t="s">
        <v>482</v>
      </c>
      <c r="D498" s="21">
        <v>612</v>
      </c>
      <c r="E498" s="49" t="s">
        <v>548</v>
      </c>
      <c r="F498" s="75">
        <v>105</v>
      </c>
      <c r="G498" s="75"/>
      <c r="H498" s="75"/>
    </row>
    <row r="499" spans="1:8" ht="48">
      <c r="A499" s="21" t="s">
        <v>268</v>
      </c>
      <c r="B499" s="21" t="s">
        <v>297</v>
      </c>
      <c r="C499" s="11" t="s">
        <v>483</v>
      </c>
      <c r="D499" s="21"/>
      <c r="E499" s="49" t="s">
        <v>345</v>
      </c>
      <c r="F499" s="75">
        <f>F500</f>
        <v>2656.09</v>
      </c>
      <c r="G499" s="75"/>
      <c r="H499" s="75"/>
    </row>
    <row r="500" spans="1:8" ht="48">
      <c r="A500" s="21" t="s">
        <v>268</v>
      </c>
      <c r="B500" s="21" t="s">
        <v>297</v>
      </c>
      <c r="C500" s="11" t="s">
        <v>483</v>
      </c>
      <c r="D500" s="30" t="s">
        <v>299</v>
      </c>
      <c r="E500" s="50" t="s">
        <v>300</v>
      </c>
      <c r="F500" s="75">
        <f>F501</f>
        <v>2656.09</v>
      </c>
      <c r="G500" s="75"/>
      <c r="H500" s="75"/>
    </row>
    <row r="501" spans="1:8" ht="24">
      <c r="A501" s="21" t="s">
        <v>268</v>
      </c>
      <c r="B501" s="21" t="s">
        <v>297</v>
      </c>
      <c r="C501" s="11" t="s">
        <v>483</v>
      </c>
      <c r="D501" s="21">
        <v>612</v>
      </c>
      <c r="E501" s="49" t="s">
        <v>548</v>
      </c>
      <c r="F501" s="75">
        <v>2656.09</v>
      </c>
      <c r="G501" s="75"/>
      <c r="H501" s="75"/>
    </row>
    <row r="502" spans="1:8">
      <c r="A502" s="25" t="s">
        <v>268</v>
      </c>
      <c r="B502" s="25" t="s">
        <v>323</v>
      </c>
      <c r="C502" s="25"/>
      <c r="D502" s="24"/>
      <c r="E502" s="49" t="s">
        <v>351</v>
      </c>
      <c r="F502" s="74">
        <f>F503+F540+F582+F574</f>
        <v>118694.428</v>
      </c>
      <c r="G502" s="74">
        <f>G503+G540+G582+G574</f>
        <v>102170</v>
      </c>
      <c r="H502" s="74">
        <f>H503+H540+H582+H574</f>
        <v>102360</v>
      </c>
    </row>
    <row r="503" spans="1:8" ht="24">
      <c r="A503" s="11" t="s">
        <v>268</v>
      </c>
      <c r="B503" s="11" t="s">
        <v>323</v>
      </c>
      <c r="C503" s="11" t="s">
        <v>139</v>
      </c>
      <c r="D503" s="21"/>
      <c r="E503" s="49" t="s">
        <v>111</v>
      </c>
      <c r="F503" s="75">
        <f>F504</f>
        <v>86002.308000000005</v>
      </c>
      <c r="G503" s="75">
        <f>G504</f>
        <v>76226</v>
      </c>
      <c r="H503" s="75">
        <f>H504</f>
        <v>76226</v>
      </c>
    </row>
    <row r="504" spans="1:8" ht="24">
      <c r="A504" s="11" t="s">
        <v>268</v>
      </c>
      <c r="B504" s="11" t="s">
        <v>323</v>
      </c>
      <c r="C504" s="11" t="s">
        <v>145</v>
      </c>
      <c r="D504" s="21"/>
      <c r="E504" s="49" t="s">
        <v>175</v>
      </c>
      <c r="F504" s="75">
        <f>F505+F536</f>
        <v>86002.308000000005</v>
      </c>
      <c r="G504" s="75">
        <f>G505+G536</f>
        <v>76226</v>
      </c>
      <c r="H504" s="75">
        <f>H505+H536</f>
        <v>76226</v>
      </c>
    </row>
    <row r="505" spans="1:8" ht="60">
      <c r="A505" s="11" t="s">
        <v>268</v>
      </c>
      <c r="B505" s="11" t="s">
        <v>323</v>
      </c>
      <c r="C505" s="11" t="s">
        <v>146</v>
      </c>
      <c r="D505" s="21"/>
      <c r="E505" s="49" t="s">
        <v>152</v>
      </c>
      <c r="F505" s="75">
        <f>F506+F509+F512+F518+F515+F521+F524+F527+F530+F533</f>
        <v>85240.308000000005</v>
      </c>
      <c r="G505" s="75">
        <f>G506+G509</f>
        <v>75464</v>
      </c>
      <c r="H505" s="75">
        <f>H506+H509</f>
        <v>75464</v>
      </c>
    </row>
    <row r="506" spans="1:8" ht="24">
      <c r="A506" s="11" t="s">
        <v>268</v>
      </c>
      <c r="B506" s="11" t="s">
        <v>323</v>
      </c>
      <c r="C506" s="11" t="s">
        <v>484</v>
      </c>
      <c r="D506" s="21"/>
      <c r="E506" s="49" t="s">
        <v>555</v>
      </c>
      <c r="F506" s="75">
        <f t="shared" ref="F506:H507" si="38">F507</f>
        <v>72085.8</v>
      </c>
      <c r="G506" s="75">
        <f t="shared" si="38"/>
        <v>72464</v>
      </c>
      <c r="H506" s="75">
        <f t="shared" si="38"/>
        <v>72464</v>
      </c>
    </row>
    <row r="507" spans="1:8" ht="48">
      <c r="A507" s="11" t="s">
        <v>268</v>
      </c>
      <c r="B507" s="11" t="s">
        <v>323</v>
      </c>
      <c r="C507" s="11" t="s">
        <v>484</v>
      </c>
      <c r="D507" s="30" t="s">
        <v>299</v>
      </c>
      <c r="E507" s="50" t="s">
        <v>300</v>
      </c>
      <c r="F507" s="75">
        <f t="shared" si="38"/>
        <v>72085.8</v>
      </c>
      <c r="G507" s="75">
        <f t="shared" si="38"/>
        <v>72464</v>
      </c>
      <c r="H507" s="75">
        <f t="shared" si="38"/>
        <v>72464</v>
      </c>
    </row>
    <row r="508" spans="1:8" ht="72">
      <c r="A508" s="11" t="s">
        <v>268</v>
      </c>
      <c r="B508" s="11" t="s">
        <v>323</v>
      </c>
      <c r="C508" s="11" t="s">
        <v>484</v>
      </c>
      <c r="D508" s="21" t="s">
        <v>401</v>
      </c>
      <c r="E508" s="49" t="s">
        <v>639</v>
      </c>
      <c r="F508" s="75">
        <v>72085.8</v>
      </c>
      <c r="G508" s="75">
        <v>72464</v>
      </c>
      <c r="H508" s="75">
        <v>72464</v>
      </c>
    </row>
    <row r="509" spans="1:8" ht="48">
      <c r="A509" s="11" t="s">
        <v>268</v>
      </c>
      <c r="B509" s="11" t="s">
        <v>323</v>
      </c>
      <c r="C509" s="11" t="s">
        <v>485</v>
      </c>
      <c r="D509" s="21"/>
      <c r="E509" s="49" t="s">
        <v>384</v>
      </c>
      <c r="F509" s="75">
        <f t="shared" ref="F509:H510" si="39">F510</f>
        <v>1729.577</v>
      </c>
      <c r="G509" s="75">
        <f t="shared" si="39"/>
        <v>3000</v>
      </c>
      <c r="H509" s="75">
        <f t="shared" si="39"/>
        <v>3000</v>
      </c>
    </row>
    <row r="510" spans="1:8" ht="48">
      <c r="A510" s="11" t="s">
        <v>268</v>
      </c>
      <c r="B510" s="11" t="s">
        <v>323</v>
      </c>
      <c r="C510" s="11" t="s">
        <v>485</v>
      </c>
      <c r="D510" s="30" t="s">
        <v>299</v>
      </c>
      <c r="E510" s="50" t="s">
        <v>300</v>
      </c>
      <c r="F510" s="75">
        <f>F511</f>
        <v>1729.577</v>
      </c>
      <c r="G510" s="75">
        <f t="shared" si="39"/>
        <v>3000</v>
      </c>
      <c r="H510" s="75">
        <v>3000</v>
      </c>
    </row>
    <row r="511" spans="1:8" ht="24">
      <c r="A511" s="11" t="s">
        <v>268</v>
      </c>
      <c r="B511" s="11" t="s">
        <v>323</v>
      </c>
      <c r="C511" s="11" t="s">
        <v>485</v>
      </c>
      <c r="D511" s="21">
        <v>612</v>
      </c>
      <c r="E511" s="49" t="s">
        <v>548</v>
      </c>
      <c r="F511" s="75">
        <v>1729.577</v>
      </c>
      <c r="G511" s="75">
        <v>3000</v>
      </c>
      <c r="H511" s="75">
        <v>3000</v>
      </c>
    </row>
    <row r="512" spans="1:8" ht="48">
      <c r="A512" s="11" t="s">
        <v>268</v>
      </c>
      <c r="B512" s="11" t="s">
        <v>323</v>
      </c>
      <c r="C512" s="11" t="s">
        <v>574</v>
      </c>
      <c r="D512" s="21"/>
      <c r="E512" s="49" t="s">
        <v>575</v>
      </c>
      <c r="F512" s="75">
        <f>F513</f>
        <v>1445.3309999999999</v>
      </c>
      <c r="G512" s="75"/>
      <c r="H512" s="75"/>
    </row>
    <row r="513" spans="1:8" ht="48">
      <c r="A513" s="11" t="s">
        <v>268</v>
      </c>
      <c r="B513" s="11" t="s">
        <v>323</v>
      </c>
      <c r="C513" s="11" t="s">
        <v>574</v>
      </c>
      <c r="D513" s="30" t="s">
        <v>299</v>
      </c>
      <c r="E513" s="50" t="s">
        <v>300</v>
      </c>
      <c r="F513" s="75">
        <f>F514</f>
        <v>1445.3309999999999</v>
      </c>
      <c r="G513" s="75"/>
      <c r="H513" s="75"/>
    </row>
    <row r="514" spans="1:8" ht="24">
      <c r="A514" s="11" t="s">
        <v>268</v>
      </c>
      <c r="B514" s="11" t="s">
        <v>323</v>
      </c>
      <c r="C514" s="11" t="s">
        <v>574</v>
      </c>
      <c r="D514" s="21">
        <v>612</v>
      </c>
      <c r="E514" s="49" t="s">
        <v>548</v>
      </c>
      <c r="F514" s="75">
        <v>1445.3309999999999</v>
      </c>
      <c r="G514" s="75"/>
      <c r="H514" s="75"/>
    </row>
    <row r="515" spans="1:8" ht="36">
      <c r="A515" s="11" t="s">
        <v>268</v>
      </c>
      <c r="B515" s="11" t="s">
        <v>323</v>
      </c>
      <c r="C515" s="11" t="s">
        <v>589</v>
      </c>
      <c r="D515" s="21"/>
      <c r="E515" s="49" t="s">
        <v>588</v>
      </c>
      <c r="F515" s="75">
        <f>F516</f>
        <v>147.6</v>
      </c>
      <c r="G515" s="75"/>
      <c r="H515" s="75"/>
    </row>
    <row r="516" spans="1:8" ht="48">
      <c r="A516" s="11" t="s">
        <v>268</v>
      </c>
      <c r="B516" s="11" t="s">
        <v>323</v>
      </c>
      <c r="C516" s="11" t="s">
        <v>589</v>
      </c>
      <c r="D516" s="30" t="s">
        <v>299</v>
      </c>
      <c r="E516" s="50" t="s">
        <v>300</v>
      </c>
      <c r="F516" s="75">
        <f>F517</f>
        <v>147.6</v>
      </c>
      <c r="G516" s="75"/>
      <c r="H516" s="75"/>
    </row>
    <row r="517" spans="1:8" ht="24">
      <c r="A517" s="11" t="s">
        <v>268</v>
      </c>
      <c r="B517" s="11" t="s">
        <v>323</v>
      </c>
      <c r="C517" s="11" t="s">
        <v>589</v>
      </c>
      <c r="D517" s="21">
        <v>612</v>
      </c>
      <c r="E517" s="49" t="s">
        <v>548</v>
      </c>
      <c r="F517" s="75">
        <v>147.6</v>
      </c>
      <c r="G517" s="75"/>
      <c r="H517" s="75"/>
    </row>
    <row r="518" spans="1:8" ht="36">
      <c r="A518" s="11" t="s">
        <v>268</v>
      </c>
      <c r="B518" s="11" t="s">
        <v>323</v>
      </c>
      <c r="C518" s="11" t="s">
        <v>586</v>
      </c>
      <c r="D518" s="21"/>
      <c r="E518" s="49" t="s">
        <v>587</v>
      </c>
      <c r="F518" s="75">
        <f>F519</f>
        <v>111</v>
      </c>
      <c r="G518" s="75"/>
      <c r="H518" s="75"/>
    </row>
    <row r="519" spans="1:8" ht="48">
      <c r="A519" s="11" t="s">
        <v>268</v>
      </c>
      <c r="B519" s="11" t="s">
        <v>323</v>
      </c>
      <c r="C519" s="11" t="s">
        <v>586</v>
      </c>
      <c r="D519" s="30" t="s">
        <v>299</v>
      </c>
      <c r="E519" s="50" t="s">
        <v>300</v>
      </c>
      <c r="F519" s="75">
        <f>F520</f>
        <v>111</v>
      </c>
      <c r="G519" s="75"/>
      <c r="H519" s="75"/>
    </row>
    <row r="520" spans="1:8" ht="24">
      <c r="A520" s="11" t="s">
        <v>268</v>
      </c>
      <c r="B520" s="11" t="s">
        <v>323</v>
      </c>
      <c r="C520" s="11" t="s">
        <v>586</v>
      </c>
      <c r="D520" s="21">
        <v>612</v>
      </c>
      <c r="E520" s="49" t="s">
        <v>548</v>
      </c>
      <c r="F520" s="75">
        <v>111</v>
      </c>
      <c r="G520" s="75"/>
      <c r="H520" s="75"/>
    </row>
    <row r="521" spans="1:8" ht="48">
      <c r="A521" s="11" t="s">
        <v>268</v>
      </c>
      <c r="B521" s="11" t="s">
        <v>323</v>
      </c>
      <c r="C521" s="11" t="s">
        <v>212</v>
      </c>
      <c r="D521" s="21"/>
      <c r="E521" s="49" t="s">
        <v>363</v>
      </c>
      <c r="F521" s="75">
        <f>F522</f>
        <v>6445.7</v>
      </c>
      <c r="G521" s="75"/>
      <c r="H521" s="75"/>
    </row>
    <row r="522" spans="1:8" ht="48">
      <c r="A522" s="11" t="s">
        <v>268</v>
      </c>
      <c r="B522" s="11" t="s">
        <v>323</v>
      </c>
      <c r="C522" s="11" t="s">
        <v>212</v>
      </c>
      <c r="D522" s="30" t="s">
        <v>299</v>
      </c>
      <c r="E522" s="50" t="s">
        <v>300</v>
      </c>
      <c r="F522" s="75">
        <f>F523</f>
        <v>6445.7</v>
      </c>
      <c r="G522" s="75"/>
      <c r="H522" s="75"/>
    </row>
    <row r="523" spans="1:8" ht="72">
      <c r="A523" s="11" t="s">
        <v>268</v>
      </c>
      <c r="B523" s="11" t="s">
        <v>323</v>
      </c>
      <c r="C523" s="11" t="s">
        <v>212</v>
      </c>
      <c r="D523" s="21" t="s">
        <v>401</v>
      </c>
      <c r="E523" s="49" t="s">
        <v>639</v>
      </c>
      <c r="F523" s="75">
        <v>6445.7</v>
      </c>
      <c r="G523" s="75"/>
      <c r="H523" s="75"/>
    </row>
    <row r="524" spans="1:8" ht="60">
      <c r="A524" s="11" t="s">
        <v>268</v>
      </c>
      <c r="B524" s="11" t="s">
        <v>323</v>
      </c>
      <c r="C524" s="11" t="s">
        <v>213</v>
      </c>
      <c r="D524" s="21"/>
      <c r="E524" s="49" t="s">
        <v>364</v>
      </c>
      <c r="F524" s="75">
        <f>F525</f>
        <v>451.2</v>
      </c>
      <c r="G524" s="75"/>
      <c r="H524" s="75"/>
    </row>
    <row r="525" spans="1:8" ht="48">
      <c r="A525" s="11" t="s">
        <v>268</v>
      </c>
      <c r="B525" s="11" t="s">
        <v>323</v>
      </c>
      <c r="C525" s="11" t="s">
        <v>213</v>
      </c>
      <c r="D525" s="30" t="s">
        <v>299</v>
      </c>
      <c r="E525" s="50" t="s">
        <v>300</v>
      </c>
      <c r="F525" s="75">
        <f>F526</f>
        <v>451.2</v>
      </c>
      <c r="G525" s="75"/>
      <c r="H525" s="75"/>
    </row>
    <row r="526" spans="1:8" ht="72">
      <c r="A526" s="11" t="s">
        <v>268</v>
      </c>
      <c r="B526" s="11" t="s">
        <v>323</v>
      </c>
      <c r="C526" s="11" t="s">
        <v>213</v>
      </c>
      <c r="D526" s="21" t="s">
        <v>401</v>
      </c>
      <c r="E526" s="49" t="s">
        <v>639</v>
      </c>
      <c r="F526" s="75">
        <v>451.2</v>
      </c>
      <c r="G526" s="75"/>
      <c r="H526" s="75"/>
    </row>
    <row r="527" spans="1:8" ht="72">
      <c r="A527" s="11" t="s">
        <v>268</v>
      </c>
      <c r="B527" s="11" t="s">
        <v>323</v>
      </c>
      <c r="C527" s="11" t="s">
        <v>635</v>
      </c>
      <c r="D527" s="21"/>
      <c r="E527" s="49" t="s">
        <v>598</v>
      </c>
      <c r="F527" s="75">
        <v>2267.4</v>
      </c>
      <c r="G527" s="75"/>
      <c r="H527" s="75"/>
    </row>
    <row r="528" spans="1:8" ht="48">
      <c r="A528" s="11" t="s">
        <v>268</v>
      </c>
      <c r="B528" s="11" t="s">
        <v>323</v>
      </c>
      <c r="C528" s="11" t="s">
        <v>635</v>
      </c>
      <c r="D528" s="30" t="s">
        <v>299</v>
      </c>
      <c r="E528" s="50" t="s">
        <v>300</v>
      </c>
      <c r="F528" s="75">
        <f>F529</f>
        <v>2267.4</v>
      </c>
      <c r="G528" s="75"/>
      <c r="H528" s="75"/>
    </row>
    <row r="529" spans="1:8" ht="48">
      <c r="A529" s="11" t="s">
        <v>268</v>
      </c>
      <c r="B529" s="11" t="s">
        <v>323</v>
      </c>
      <c r="C529" s="11" t="s">
        <v>635</v>
      </c>
      <c r="D529" s="21" t="s">
        <v>401</v>
      </c>
      <c r="E529" s="49" t="s">
        <v>303</v>
      </c>
      <c r="F529" s="75">
        <v>2267.4</v>
      </c>
      <c r="G529" s="75"/>
      <c r="H529" s="75"/>
    </row>
    <row r="530" spans="1:8" ht="72">
      <c r="A530" s="11" t="s">
        <v>268</v>
      </c>
      <c r="B530" s="11" t="s">
        <v>323</v>
      </c>
      <c r="C530" s="11" t="s">
        <v>634</v>
      </c>
      <c r="D530" s="21"/>
      <c r="E530" s="49" t="s">
        <v>599</v>
      </c>
      <c r="F530" s="75">
        <f>F531</f>
        <v>226.7</v>
      </c>
      <c r="G530" s="75"/>
      <c r="H530" s="75"/>
    </row>
    <row r="531" spans="1:8" ht="48">
      <c r="A531" s="11" t="s">
        <v>268</v>
      </c>
      <c r="B531" s="11" t="s">
        <v>323</v>
      </c>
      <c r="C531" s="11" t="s">
        <v>634</v>
      </c>
      <c r="D531" s="30" t="s">
        <v>299</v>
      </c>
      <c r="E531" s="50" t="s">
        <v>300</v>
      </c>
      <c r="F531" s="75">
        <f>F532</f>
        <v>226.7</v>
      </c>
      <c r="G531" s="75"/>
      <c r="H531" s="75"/>
    </row>
    <row r="532" spans="1:8" ht="72">
      <c r="A532" s="11" t="s">
        <v>268</v>
      </c>
      <c r="B532" s="11" t="s">
        <v>323</v>
      </c>
      <c r="C532" s="11" t="s">
        <v>634</v>
      </c>
      <c r="D532" s="21" t="s">
        <v>401</v>
      </c>
      <c r="E532" s="49" t="s">
        <v>639</v>
      </c>
      <c r="F532" s="75">
        <v>226.7</v>
      </c>
      <c r="G532" s="75"/>
      <c r="H532" s="75"/>
    </row>
    <row r="533" spans="1:8" ht="48">
      <c r="A533" s="11" t="s">
        <v>268</v>
      </c>
      <c r="B533" s="11" t="s">
        <v>323</v>
      </c>
      <c r="C533" s="11" t="s">
        <v>653</v>
      </c>
      <c r="D533" s="21"/>
      <c r="E533" s="49" t="s">
        <v>648</v>
      </c>
      <c r="F533" s="75">
        <f>F534</f>
        <v>330</v>
      </c>
      <c r="G533" s="75"/>
      <c r="H533" s="75"/>
    </row>
    <row r="534" spans="1:8" ht="48">
      <c r="A534" s="11" t="s">
        <v>268</v>
      </c>
      <c r="B534" s="11" t="s">
        <v>323</v>
      </c>
      <c r="C534" s="11" t="s">
        <v>653</v>
      </c>
      <c r="D534" s="30" t="s">
        <v>299</v>
      </c>
      <c r="E534" s="50" t="s">
        <v>300</v>
      </c>
      <c r="F534" s="75">
        <f>F535</f>
        <v>330</v>
      </c>
      <c r="G534" s="75"/>
      <c r="H534" s="75"/>
    </row>
    <row r="535" spans="1:8" ht="24">
      <c r="A535" s="11" t="s">
        <v>268</v>
      </c>
      <c r="B535" s="11" t="s">
        <v>323</v>
      </c>
      <c r="C535" s="11" t="s">
        <v>653</v>
      </c>
      <c r="D535" s="21">
        <v>612</v>
      </c>
      <c r="E535" s="49" t="s">
        <v>548</v>
      </c>
      <c r="F535" s="75">
        <v>330</v>
      </c>
      <c r="G535" s="75"/>
      <c r="H535" s="75"/>
    </row>
    <row r="536" spans="1:8" ht="36">
      <c r="A536" s="11" t="s">
        <v>268</v>
      </c>
      <c r="B536" s="11" t="s">
        <v>323</v>
      </c>
      <c r="C536" s="11" t="s">
        <v>525</v>
      </c>
      <c r="D536" s="21"/>
      <c r="E536" s="92" t="s">
        <v>176</v>
      </c>
      <c r="F536" s="75">
        <f>F537</f>
        <v>762</v>
      </c>
      <c r="G536" s="75">
        <f t="shared" ref="G536:H538" si="40">G537</f>
        <v>762</v>
      </c>
      <c r="H536" s="75">
        <f t="shared" si="40"/>
        <v>762</v>
      </c>
    </row>
    <row r="537" spans="1:8" ht="48">
      <c r="A537" s="11" t="s">
        <v>268</v>
      </c>
      <c r="B537" s="11" t="s">
        <v>323</v>
      </c>
      <c r="C537" s="11" t="s">
        <v>486</v>
      </c>
      <c r="D537" s="21"/>
      <c r="E537" s="92" t="s">
        <v>209</v>
      </c>
      <c r="F537" s="75">
        <f>F538</f>
        <v>762</v>
      </c>
      <c r="G537" s="75">
        <f t="shared" si="40"/>
        <v>762</v>
      </c>
      <c r="H537" s="75">
        <f t="shared" si="40"/>
        <v>762</v>
      </c>
    </row>
    <row r="538" spans="1:8" ht="48">
      <c r="A538" s="11" t="s">
        <v>268</v>
      </c>
      <c r="B538" s="11" t="s">
        <v>323</v>
      </c>
      <c r="C538" s="11" t="s">
        <v>486</v>
      </c>
      <c r="D538" s="30" t="s">
        <v>299</v>
      </c>
      <c r="E538" s="93" t="s">
        <v>300</v>
      </c>
      <c r="F538" s="75">
        <f>F539</f>
        <v>762</v>
      </c>
      <c r="G538" s="75">
        <f t="shared" si="40"/>
        <v>762</v>
      </c>
      <c r="H538" s="75">
        <f t="shared" si="40"/>
        <v>762</v>
      </c>
    </row>
    <row r="539" spans="1:8" ht="72">
      <c r="A539" s="11" t="s">
        <v>268</v>
      </c>
      <c r="B539" s="11" t="s">
        <v>323</v>
      </c>
      <c r="C539" s="11" t="s">
        <v>486</v>
      </c>
      <c r="D539" s="21" t="s">
        <v>401</v>
      </c>
      <c r="E539" s="49" t="s">
        <v>639</v>
      </c>
      <c r="F539" s="75">
        <v>762</v>
      </c>
      <c r="G539" s="75">
        <v>762</v>
      </c>
      <c r="H539" s="75">
        <v>762</v>
      </c>
    </row>
    <row r="540" spans="1:8" ht="36">
      <c r="A540" s="21" t="s">
        <v>268</v>
      </c>
      <c r="B540" s="11" t="s">
        <v>323</v>
      </c>
      <c r="C540" s="11" t="s">
        <v>134</v>
      </c>
      <c r="D540" s="21"/>
      <c r="E540" s="49" t="s">
        <v>192</v>
      </c>
      <c r="F540" s="75">
        <f t="shared" ref="F540:H541" si="41">F541</f>
        <v>31464.62</v>
      </c>
      <c r="G540" s="75">
        <f t="shared" si="41"/>
        <v>25944</v>
      </c>
      <c r="H540" s="75">
        <f t="shared" si="41"/>
        <v>25944</v>
      </c>
    </row>
    <row r="541" spans="1:8" ht="36">
      <c r="A541" s="21" t="s">
        <v>268</v>
      </c>
      <c r="B541" s="11" t="s">
        <v>323</v>
      </c>
      <c r="C541" s="11" t="s">
        <v>135</v>
      </c>
      <c r="D541" s="21"/>
      <c r="E541" s="49" t="s">
        <v>347</v>
      </c>
      <c r="F541" s="75">
        <f>F542</f>
        <v>31464.62</v>
      </c>
      <c r="G541" s="75">
        <f t="shared" si="41"/>
        <v>25944</v>
      </c>
      <c r="H541" s="75">
        <f t="shared" si="41"/>
        <v>25944</v>
      </c>
    </row>
    <row r="542" spans="1:8" ht="36">
      <c r="A542" s="21" t="s">
        <v>268</v>
      </c>
      <c r="B542" s="11" t="s">
        <v>323</v>
      </c>
      <c r="C542" s="11" t="s">
        <v>38</v>
      </c>
      <c r="D542" s="21"/>
      <c r="E542" s="49" t="s">
        <v>348</v>
      </c>
      <c r="F542" s="75">
        <f>F543+F547+F554+F558+F550+F566+F562+F570</f>
        <v>31464.62</v>
      </c>
      <c r="G542" s="75">
        <f>G543+G547</f>
        <v>25944</v>
      </c>
      <c r="H542" s="75">
        <f>H543+H547</f>
        <v>25944</v>
      </c>
    </row>
    <row r="543" spans="1:8" ht="24">
      <c r="A543" s="21" t="s">
        <v>268</v>
      </c>
      <c r="B543" s="11" t="s">
        <v>323</v>
      </c>
      <c r="C543" s="11" t="s">
        <v>487</v>
      </c>
      <c r="D543" s="21"/>
      <c r="E543" s="49" t="s">
        <v>389</v>
      </c>
      <c r="F543" s="75">
        <f>F544</f>
        <v>25678.300000000003</v>
      </c>
      <c r="G543" s="75">
        <f>G544</f>
        <v>25944</v>
      </c>
      <c r="H543" s="75">
        <f>H544</f>
        <v>25944</v>
      </c>
    </row>
    <row r="544" spans="1:8" ht="48">
      <c r="A544" s="21" t="s">
        <v>268</v>
      </c>
      <c r="B544" s="11" t="s">
        <v>323</v>
      </c>
      <c r="C544" s="11" t="s">
        <v>487</v>
      </c>
      <c r="D544" s="30" t="s">
        <v>299</v>
      </c>
      <c r="E544" s="50" t="s">
        <v>300</v>
      </c>
      <c r="F544" s="75">
        <f>F545+F546</f>
        <v>25678.300000000003</v>
      </c>
      <c r="G544" s="75">
        <f>G545+G546</f>
        <v>25944</v>
      </c>
      <c r="H544" s="75">
        <f>H545+H546</f>
        <v>25944</v>
      </c>
    </row>
    <row r="545" spans="1:8" ht="72">
      <c r="A545" s="21" t="s">
        <v>268</v>
      </c>
      <c r="B545" s="11" t="s">
        <v>323</v>
      </c>
      <c r="C545" s="11" t="s">
        <v>487</v>
      </c>
      <c r="D545" s="21" t="s">
        <v>302</v>
      </c>
      <c r="E545" s="49" t="s">
        <v>639</v>
      </c>
      <c r="F545" s="75">
        <v>13967.1</v>
      </c>
      <c r="G545" s="75">
        <v>14063</v>
      </c>
      <c r="H545" s="75">
        <v>14063</v>
      </c>
    </row>
    <row r="546" spans="1:8" ht="72">
      <c r="A546" s="21" t="s">
        <v>268</v>
      </c>
      <c r="B546" s="11" t="s">
        <v>323</v>
      </c>
      <c r="C546" s="11" t="s">
        <v>487</v>
      </c>
      <c r="D546" s="21" t="s">
        <v>304</v>
      </c>
      <c r="E546" s="49" t="s">
        <v>638</v>
      </c>
      <c r="F546" s="75">
        <v>11711.2</v>
      </c>
      <c r="G546" s="75">
        <v>11881</v>
      </c>
      <c r="H546" s="75">
        <v>11881</v>
      </c>
    </row>
    <row r="547" spans="1:8" ht="48">
      <c r="A547" s="21" t="s">
        <v>268</v>
      </c>
      <c r="B547" s="11" t="s">
        <v>323</v>
      </c>
      <c r="C547" s="11" t="s">
        <v>488</v>
      </c>
      <c r="D547" s="21"/>
      <c r="E547" s="49" t="s">
        <v>180</v>
      </c>
      <c r="F547" s="75">
        <f t="shared" ref="F547:H548" si="42">F548</f>
        <v>39</v>
      </c>
      <c r="G547" s="75">
        <f t="shared" si="42"/>
        <v>0</v>
      </c>
      <c r="H547" s="75">
        <f t="shared" si="42"/>
        <v>0</v>
      </c>
    </row>
    <row r="548" spans="1:8" ht="48">
      <c r="A548" s="21" t="s">
        <v>268</v>
      </c>
      <c r="B548" s="11" t="s">
        <v>323</v>
      </c>
      <c r="C548" s="11" t="s">
        <v>488</v>
      </c>
      <c r="D548" s="30" t="s">
        <v>299</v>
      </c>
      <c r="E548" s="50" t="s">
        <v>300</v>
      </c>
      <c r="F548" s="75">
        <f>F549</f>
        <v>39</v>
      </c>
      <c r="G548" s="75">
        <f t="shared" si="42"/>
        <v>0</v>
      </c>
      <c r="H548" s="75">
        <f t="shared" si="42"/>
        <v>0</v>
      </c>
    </row>
    <row r="549" spans="1:8" ht="24">
      <c r="A549" s="21" t="s">
        <v>268</v>
      </c>
      <c r="B549" s="11" t="s">
        <v>323</v>
      </c>
      <c r="C549" s="11" t="s">
        <v>488</v>
      </c>
      <c r="D549" s="21">
        <v>622</v>
      </c>
      <c r="E549" s="49" t="s">
        <v>359</v>
      </c>
      <c r="F549" s="75">
        <v>39</v>
      </c>
      <c r="G549" s="75"/>
      <c r="H549" s="75"/>
    </row>
    <row r="550" spans="1:8" ht="60">
      <c r="A550" s="21" t="s">
        <v>268</v>
      </c>
      <c r="B550" s="11" t="s">
        <v>323</v>
      </c>
      <c r="C550" s="11" t="s">
        <v>286</v>
      </c>
      <c r="D550" s="21"/>
      <c r="E550" s="49" t="s">
        <v>287</v>
      </c>
      <c r="F550" s="75">
        <f>F551</f>
        <v>234.92</v>
      </c>
      <c r="G550" s="75"/>
      <c r="H550" s="75"/>
    </row>
    <row r="551" spans="1:8" ht="48">
      <c r="A551" s="21" t="s">
        <v>268</v>
      </c>
      <c r="B551" s="11" t="s">
        <v>323</v>
      </c>
      <c r="C551" s="11" t="s">
        <v>286</v>
      </c>
      <c r="D551" s="30" t="s">
        <v>299</v>
      </c>
      <c r="E551" s="50" t="s">
        <v>300</v>
      </c>
      <c r="F551" s="75">
        <f>F552+F553</f>
        <v>234.92</v>
      </c>
      <c r="G551" s="75"/>
      <c r="H551" s="75"/>
    </row>
    <row r="552" spans="1:8" ht="24">
      <c r="A552" s="21" t="s">
        <v>268</v>
      </c>
      <c r="B552" s="11" t="s">
        <v>323</v>
      </c>
      <c r="C552" s="11" t="s">
        <v>286</v>
      </c>
      <c r="D552" s="21">
        <v>612</v>
      </c>
      <c r="E552" s="49" t="s">
        <v>548</v>
      </c>
      <c r="F552" s="75">
        <v>60.82</v>
      </c>
      <c r="G552" s="75"/>
      <c r="H552" s="75"/>
    </row>
    <row r="553" spans="1:8" ht="24">
      <c r="A553" s="21" t="s">
        <v>268</v>
      </c>
      <c r="B553" s="11" t="s">
        <v>323</v>
      </c>
      <c r="C553" s="11" t="s">
        <v>286</v>
      </c>
      <c r="D553" s="21">
        <v>622</v>
      </c>
      <c r="E553" s="49" t="s">
        <v>359</v>
      </c>
      <c r="F553" s="75">
        <v>174.1</v>
      </c>
      <c r="G553" s="75"/>
      <c r="H553" s="75"/>
    </row>
    <row r="554" spans="1:8" ht="48">
      <c r="A554" s="21" t="s">
        <v>268</v>
      </c>
      <c r="B554" s="11" t="s">
        <v>323</v>
      </c>
      <c r="C554" s="11" t="s">
        <v>362</v>
      </c>
      <c r="D554" s="21"/>
      <c r="E554" s="49" t="s">
        <v>363</v>
      </c>
      <c r="F554" s="75">
        <f>F555</f>
        <v>4582.1000000000004</v>
      </c>
      <c r="G554" s="75"/>
      <c r="H554" s="75"/>
    </row>
    <row r="555" spans="1:8" ht="48">
      <c r="A555" s="21" t="s">
        <v>268</v>
      </c>
      <c r="B555" s="11" t="s">
        <v>323</v>
      </c>
      <c r="C555" s="11" t="s">
        <v>362</v>
      </c>
      <c r="D555" s="30" t="s">
        <v>299</v>
      </c>
      <c r="E555" s="50" t="s">
        <v>300</v>
      </c>
      <c r="F555" s="75">
        <f>F556+F557</f>
        <v>4582.1000000000004</v>
      </c>
      <c r="G555" s="75"/>
      <c r="H555" s="75"/>
    </row>
    <row r="556" spans="1:8" ht="72">
      <c r="A556" s="21" t="s">
        <v>268</v>
      </c>
      <c r="B556" s="11" t="s">
        <v>323</v>
      </c>
      <c r="C556" s="11" t="s">
        <v>362</v>
      </c>
      <c r="D556" s="21" t="s">
        <v>302</v>
      </c>
      <c r="E556" s="49" t="s">
        <v>639</v>
      </c>
      <c r="F556" s="75">
        <v>2156.1</v>
      </c>
      <c r="G556" s="75"/>
      <c r="H556" s="75"/>
    </row>
    <row r="557" spans="1:8" ht="72">
      <c r="A557" s="21" t="s">
        <v>268</v>
      </c>
      <c r="B557" s="11" t="s">
        <v>323</v>
      </c>
      <c r="C557" s="11" t="s">
        <v>362</v>
      </c>
      <c r="D557" s="21" t="s">
        <v>304</v>
      </c>
      <c r="E557" s="49" t="s">
        <v>638</v>
      </c>
      <c r="F557" s="75">
        <v>2426</v>
      </c>
      <c r="G557" s="75"/>
      <c r="H557" s="75"/>
    </row>
    <row r="558" spans="1:8" ht="60">
      <c r="A558" s="21" t="s">
        <v>268</v>
      </c>
      <c r="B558" s="11" t="s">
        <v>323</v>
      </c>
      <c r="C558" s="11" t="s">
        <v>365</v>
      </c>
      <c r="D558" s="21"/>
      <c r="E558" s="49" t="s">
        <v>364</v>
      </c>
      <c r="F558" s="75">
        <f>F559</f>
        <v>320.70000000000005</v>
      </c>
      <c r="G558" s="75"/>
      <c r="H558" s="75"/>
    </row>
    <row r="559" spans="1:8" ht="48">
      <c r="A559" s="21" t="s">
        <v>268</v>
      </c>
      <c r="B559" s="11" t="s">
        <v>323</v>
      </c>
      <c r="C559" s="11" t="s">
        <v>365</v>
      </c>
      <c r="D559" s="30" t="s">
        <v>299</v>
      </c>
      <c r="E559" s="50" t="s">
        <v>300</v>
      </c>
      <c r="F559" s="75">
        <f>F560+F561</f>
        <v>320.70000000000005</v>
      </c>
      <c r="G559" s="75"/>
      <c r="H559" s="75"/>
    </row>
    <row r="560" spans="1:8" ht="72">
      <c r="A560" s="21" t="s">
        <v>268</v>
      </c>
      <c r="B560" s="11" t="s">
        <v>323</v>
      </c>
      <c r="C560" s="11" t="s">
        <v>365</v>
      </c>
      <c r="D560" s="21" t="s">
        <v>302</v>
      </c>
      <c r="E560" s="49" t="s">
        <v>639</v>
      </c>
      <c r="F560" s="75">
        <v>150.9</v>
      </c>
      <c r="G560" s="75"/>
      <c r="H560" s="75"/>
    </row>
    <row r="561" spans="1:8" ht="48">
      <c r="A561" s="21" t="s">
        <v>268</v>
      </c>
      <c r="B561" s="11" t="s">
        <v>323</v>
      </c>
      <c r="C561" s="11" t="s">
        <v>365</v>
      </c>
      <c r="D561" s="21" t="s">
        <v>304</v>
      </c>
      <c r="E561" s="49" t="s">
        <v>305</v>
      </c>
      <c r="F561" s="75">
        <v>169.8</v>
      </c>
      <c r="G561" s="75"/>
      <c r="H561" s="75"/>
    </row>
    <row r="562" spans="1:8" ht="72">
      <c r="A562" s="21" t="s">
        <v>268</v>
      </c>
      <c r="B562" s="11" t="s">
        <v>323</v>
      </c>
      <c r="C562" s="11" t="s">
        <v>601</v>
      </c>
      <c r="D562" s="21"/>
      <c r="E562" s="49" t="s">
        <v>598</v>
      </c>
      <c r="F562" s="75">
        <f>F563</f>
        <v>463.3</v>
      </c>
      <c r="G562" s="75"/>
      <c r="H562" s="75"/>
    </row>
    <row r="563" spans="1:8" ht="48">
      <c r="A563" s="21" t="s">
        <v>268</v>
      </c>
      <c r="B563" s="11" t="s">
        <v>323</v>
      </c>
      <c r="C563" s="11" t="s">
        <v>601</v>
      </c>
      <c r="D563" s="30" t="s">
        <v>299</v>
      </c>
      <c r="E563" s="50" t="s">
        <v>300</v>
      </c>
      <c r="F563" s="75">
        <f>F564+F565</f>
        <v>463.3</v>
      </c>
      <c r="G563" s="75"/>
      <c r="H563" s="75"/>
    </row>
    <row r="564" spans="1:8" ht="72">
      <c r="A564" s="21" t="s">
        <v>268</v>
      </c>
      <c r="B564" s="11" t="s">
        <v>323</v>
      </c>
      <c r="C564" s="11" t="s">
        <v>601</v>
      </c>
      <c r="D564" s="21" t="s">
        <v>302</v>
      </c>
      <c r="E564" s="49" t="s">
        <v>639</v>
      </c>
      <c r="F564" s="75">
        <v>270.46300000000002</v>
      </c>
      <c r="G564" s="75"/>
      <c r="H564" s="75"/>
    </row>
    <row r="565" spans="1:8" ht="72">
      <c r="A565" s="21" t="s">
        <v>268</v>
      </c>
      <c r="B565" s="11" t="s">
        <v>323</v>
      </c>
      <c r="C565" s="11" t="s">
        <v>601</v>
      </c>
      <c r="D565" s="21" t="s">
        <v>304</v>
      </c>
      <c r="E565" s="49" t="s">
        <v>638</v>
      </c>
      <c r="F565" s="75">
        <v>192.83699999999999</v>
      </c>
      <c r="G565" s="75"/>
      <c r="H565" s="75"/>
    </row>
    <row r="566" spans="1:8" ht="72">
      <c r="A566" s="21" t="s">
        <v>268</v>
      </c>
      <c r="B566" s="11" t="s">
        <v>323</v>
      </c>
      <c r="C566" s="11" t="s">
        <v>600</v>
      </c>
      <c r="D566" s="21"/>
      <c r="E566" s="49" t="s">
        <v>599</v>
      </c>
      <c r="F566" s="75">
        <f>F567</f>
        <v>46.3</v>
      </c>
      <c r="G566" s="75"/>
      <c r="H566" s="75"/>
    </row>
    <row r="567" spans="1:8" ht="48">
      <c r="A567" s="21" t="s">
        <v>268</v>
      </c>
      <c r="B567" s="11" t="s">
        <v>323</v>
      </c>
      <c r="C567" s="11" t="s">
        <v>600</v>
      </c>
      <c r="D567" s="30" t="s">
        <v>299</v>
      </c>
      <c r="E567" s="50" t="s">
        <v>300</v>
      </c>
      <c r="F567" s="75">
        <f>F568+F569</f>
        <v>46.3</v>
      </c>
      <c r="G567" s="75"/>
      <c r="H567" s="75"/>
    </row>
    <row r="568" spans="1:8" ht="48">
      <c r="A568" s="21" t="s">
        <v>268</v>
      </c>
      <c r="B568" s="11" t="s">
        <v>323</v>
      </c>
      <c r="C568" s="11" t="s">
        <v>600</v>
      </c>
      <c r="D568" s="21" t="s">
        <v>302</v>
      </c>
      <c r="E568" s="49" t="s">
        <v>303</v>
      </c>
      <c r="F568" s="75">
        <v>26.948</v>
      </c>
      <c r="G568" s="75"/>
      <c r="H568" s="75"/>
    </row>
    <row r="569" spans="1:8" ht="72">
      <c r="A569" s="21" t="s">
        <v>268</v>
      </c>
      <c r="B569" s="11" t="s">
        <v>323</v>
      </c>
      <c r="C569" s="11" t="s">
        <v>600</v>
      </c>
      <c r="D569" s="21" t="s">
        <v>304</v>
      </c>
      <c r="E569" s="49" t="s">
        <v>638</v>
      </c>
      <c r="F569" s="75">
        <v>19.352</v>
      </c>
      <c r="G569" s="75"/>
      <c r="H569" s="75"/>
    </row>
    <row r="570" spans="1:8" ht="48">
      <c r="A570" s="21" t="s">
        <v>268</v>
      </c>
      <c r="B570" s="11" t="s">
        <v>323</v>
      </c>
      <c r="C570" s="11" t="s">
        <v>650</v>
      </c>
      <c r="D570" s="21"/>
      <c r="E570" s="49" t="s">
        <v>648</v>
      </c>
      <c r="F570" s="75">
        <f>F571</f>
        <v>100</v>
      </c>
      <c r="G570" s="75"/>
      <c r="H570" s="75"/>
    </row>
    <row r="571" spans="1:8" ht="48">
      <c r="A571" s="21" t="s">
        <v>268</v>
      </c>
      <c r="B571" s="11" t="s">
        <v>323</v>
      </c>
      <c r="C571" s="11" t="s">
        <v>650</v>
      </c>
      <c r="D571" s="30" t="s">
        <v>299</v>
      </c>
      <c r="E571" s="50" t="s">
        <v>300</v>
      </c>
      <c r="F571" s="75">
        <f>F572</f>
        <v>100</v>
      </c>
      <c r="G571" s="75"/>
      <c r="H571" s="75"/>
    </row>
    <row r="572" spans="1:8" ht="24">
      <c r="A572" s="21" t="s">
        <v>268</v>
      </c>
      <c r="B572" s="11" t="s">
        <v>323</v>
      </c>
      <c r="C572" s="11" t="s">
        <v>650</v>
      </c>
      <c r="D572" s="21">
        <v>622</v>
      </c>
      <c r="E572" s="49" t="s">
        <v>359</v>
      </c>
      <c r="F572" s="75">
        <v>100</v>
      </c>
      <c r="G572" s="75"/>
      <c r="H572" s="75"/>
    </row>
    <row r="573" spans="1:8" ht="36">
      <c r="A573" s="21" t="s">
        <v>268</v>
      </c>
      <c r="B573" s="11" t="s">
        <v>323</v>
      </c>
      <c r="C573" s="11" t="s">
        <v>410</v>
      </c>
      <c r="D573" s="21"/>
      <c r="E573" s="49" t="s">
        <v>97</v>
      </c>
      <c r="F573" s="75">
        <f>F574</f>
        <v>912.5</v>
      </c>
      <c r="G573" s="75">
        <f>G574</f>
        <v>0</v>
      </c>
      <c r="H573" s="75">
        <f>H574</f>
        <v>190</v>
      </c>
    </row>
    <row r="574" spans="1:8" ht="72">
      <c r="A574" s="21" t="s">
        <v>268</v>
      </c>
      <c r="B574" s="11" t="s">
        <v>323</v>
      </c>
      <c r="C574" s="11" t="s">
        <v>415</v>
      </c>
      <c r="D574" s="21"/>
      <c r="E574" s="49" t="s">
        <v>153</v>
      </c>
      <c r="F574" s="75">
        <f t="shared" ref="F574:H576" si="43">F575</f>
        <v>912.5</v>
      </c>
      <c r="G574" s="75">
        <f t="shared" si="43"/>
        <v>0</v>
      </c>
      <c r="H574" s="75">
        <f t="shared" si="43"/>
        <v>190</v>
      </c>
    </row>
    <row r="575" spans="1:8" ht="60">
      <c r="A575" s="21" t="s">
        <v>268</v>
      </c>
      <c r="B575" s="11" t="s">
        <v>323</v>
      </c>
      <c r="C575" s="11" t="s">
        <v>422</v>
      </c>
      <c r="D575" s="21"/>
      <c r="E575" s="49" t="s">
        <v>154</v>
      </c>
      <c r="F575" s="75">
        <f>F576+F579</f>
        <v>912.5</v>
      </c>
      <c r="G575" s="75">
        <f>G576</f>
        <v>0</v>
      </c>
      <c r="H575" s="75">
        <f>H576</f>
        <v>190</v>
      </c>
    </row>
    <row r="576" spans="1:8" ht="48">
      <c r="A576" s="21" t="s">
        <v>268</v>
      </c>
      <c r="B576" s="11" t="s">
        <v>323</v>
      </c>
      <c r="C576" s="11" t="s">
        <v>489</v>
      </c>
      <c r="D576" s="21"/>
      <c r="E576" s="49" t="s">
        <v>157</v>
      </c>
      <c r="F576" s="75">
        <f t="shared" si="43"/>
        <v>0</v>
      </c>
      <c r="G576" s="75">
        <f t="shared" si="43"/>
        <v>0</v>
      </c>
      <c r="H576" s="75">
        <f t="shared" si="43"/>
        <v>190</v>
      </c>
    </row>
    <row r="577" spans="1:8" ht="48">
      <c r="A577" s="21" t="s">
        <v>268</v>
      </c>
      <c r="B577" s="11" t="s">
        <v>323</v>
      </c>
      <c r="C577" s="11" t="s">
        <v>489</v>
      </c>
      <c r="D577" s="30" t="s">
        <v>299</v>
      </c>
      <c r="E577" s="50" t="s">
        <v>300</v>
      </c>
      <c r="F577" s="75"/>
      <c r="G577" s="75"/>
      <c r="H577" s="75">
        <f>H578</f>
        <v>190</v>
      </c>
    </row>
    <row r="578" spans="1:8" ht="24">
      <c r="A578" s="21" t="s">
        <v>268</v>
      </c>
      <c r="B578" s="11" t="s">
        <v>323</v>
      </c>
      <c r="C578" s="11" t="s">
        <v>489</v>
      </c>
      <c r="D578" s="21">
        <v>612</v>
      </c>
      <c r="E578" s="49" t="s">
        <v>548</v>
      </c>
      <c r="F578" s="75"/>
      <c r="G578" s="72"/>
      <c r="H578" s="100">
        <v>190</v>
      </c>
    </row>
    <row r="579" spans="1:8" ht="60">
      <c r="A579" s="11" t="s">
        <v>268</v>
      </c>
      <c r="B579" s="11" t="s">
        <v>323</v>
      </c>
      <c r="C579" s="11" t="s">
        <v>490</v>
      </c>
      <c r="D579" s="21"/>
      <c r="E579" s="49" t="s">
        <v>155</v>
      </c>
      <c r="F579" s="75">
        <f t="shared" ref="F579:H580" si="44">F580</f>
        <v>912.5</v>
      </c>
      <c r="G579" s="75">
        <f t="shared" si="44"/>
        <v>0</v>
      </c>
      <c r="H579" s="75">
        <f t="shared" si="44"/>
        <v>0</v>
      </c>
    </row>
    <row r="580" spans="1:8" ht="48">
      <c r="A580" s="11" t="s">
        <v>268</v>
      </c>
      <c r="B580" s="11" t="s">
        <v>323</v>
      </c>
      <c r="C580" s="11" t="s">
        <v>490</v>
      </c>
      <c r="D580" s="30" t="s">
        <v>299</v>
      </c>
      <c r="E580" s="50" t="s">
        <v>300</v>
      </c>
      <c r="F580" s="75">
        <f t="shared" si="44"/>
        <v>912.5</v>
      </c>
      <c r="G580" s="75">
        <f t="shared" si="44"/>
        <v>0</v>
      </c>
      <c r="H580" s="75">
        <f t="shared" si="44"/>
        <v>0</v>
      </c>
    </row>
    <row r="581" spans="1:8" ht="24">
      <c r="A581" s="11" t="s">
        <v>268</v>
      </c>
      <c r="B581" s="11" t="s">
        <v>323</v>
      </c>
      <c r="C581" s="11" t="s">
        <v>490</v>
      </c>
      <c r="D581" s="21">
        <v>612</v>
      </c>
      <c r="E581" s="49" t="s">
        <v>548</v>
      </c>
      <c r="F581" s="75">
        <v>912.5</v>
      </c>
      <c r="G581" s="75"/>
      <c r="H581" s="75"/>
    </row>
    <row r="582" spans="1:8" ht="36">
      <c r="A582" s="11" t="s">
        <v>268</v>
      </c>
      <c r="B582" s="11" t="s">
        <v>323</v>
      </c>
      <c r="C582" s="11" t="s">
        <v>402</v>
      </c>
      <c r="D582" s="21"/>
      <c r="E582" s="49" t="s">
        <v>333</v>
      </c>
      <c r="F582" s="75">
        <f>F583</f>
        <v>315</v>
      </c>
      <c r="G582" s="75"/>
      <c r="H582" s="75"/>
    </row>
    <row r="583" spans="1:8" ht="60">
      <c r="A583" s="11" t="s">
        <v>268</v>
      </c>
      <c r="B583" s="11" t="s">
        <v>323</v>
      </c>
      <c r="C583" s="34" t="s">
        <v>408</v>
      </c>
      <c r="D583" s="21"/>
      <c r="E583" s="35" t="s">
        <v>334</v>
      </c>
      <c r="F583" s="75">
        <f>F584</f>
        <v>315</v>
      </c>
      <c r="G583" s="75"/>
      <c r="H583" s="75"/>
    </row>
    <row r="584" spans="1:8" ht="48">
      <c r="A584" s="11" t="s">
        <v>268</v>
      </c>
      <c r="B584" s="11" t="s">
        <v>323</v>
      </c>
      <c r="C584" s="11" t="s">
        <v>409</v>
      </c>
      <c r="D584" s="21"/>
      <c r="E584" s="49" t="s">
        <v>335</v>
      </c>
      <c r="F584" s="75">
        <f>F585+F588</f>
        <v>315</v>
      </c>
      <c r="G584" s="75"/>
      <c r="H584" s="75"/>
    </row>
    <row r="585" spans="1:8" ht="36">
      <c r="A585" s="11" t="s">
        <v>268</v>
      </c>
      <c r="B585" s="11" t="s">
        <v>323</v>
      </c>
      <c r="C585" s="11" t="s">
        <v>491</v>
      </c>
      <c r="D585" s="21"/>
      <c r="E585" s="49" t="s">
        <v>253</v>
      </c>
      <c r="F585" s="75">
        <f>F586</f>
        <v>285</v>
      </c>
      <c r="G585" s="75"/>
      <c r="H585" s="75"/>
    </row>
    <row r="586" spans="1:8" ht="48">
      <c r="A586" s="11" t="s">
        <v>268</v>
      </c>
      <c r="B586" s="11" t="s">
        <v>323</v>
      </c>
      <c r="C586" s="11" t="s">
        <v>491</v>
      </c>
      <c r="D586" s="30" t="s">
        <v>299</v>
      </c>
      <c r="E586" s="50" t="s">
        <v>300</v>
      </c>
      <c r="F586" s="75">
        <f>F587</f>
        <v>285</v>
      </c>
      <c r="G586" s="75"/>
      <c r="H586" s="75"/>
    </row>
    <row r="587" spans="1:8" ht="24">
      <c r="A587" s="11" t="s">
        <v>268</v>
      </c>
      <c r="B587" s="11" t="s">
        <v>323</v>
      </c>
      <c r="C587" s="11" t="s">
        <v>491</v>
      </c>
      <c r="D587" s="21">
        <v>612</v>
      </c>
      <c r="E587" s="49" t="s">
        <v>548</v>
      </c>
      <c r="F587" s="75">
        <v>285</v>
      </c>
      <c r="G587" s="75"/>
      <c r="H587" s="75"/>
    </row>
    <row r="588" spans="1:8" ht="48">
      <c r="A588" s="11" t="s">
        <v>268</v>
      </c>
      <c r="B588" s="11" t="s">
        <v>323</v>
      </c>
      <c r="C588" s="11" t="s">
        <v>494</v>
      </c>
      <c r="D588" s="21"/>
      <c r="E588" s="49" t="s">
        <v>255</v>
      </c>
      <c r="F588" s="75">
        <f>F589</f>
        <v>30</v>
      </c>
      <c r="G588" s="75"/>
      <c r="H588" s="75"/>
    </row>
    <row r="589" spans="1:8" ht="48">
      <c r="A589" s="11" t="s">
        <v>268</v>
      </c>
      <c r="B589" s="11" t="s">
        <v>323</v>
      </c>
      <c r="C589" s="11" t="s">
        <v>494</v>
      </c>
      <c r="D589" s="30" t="s">
        <v>299</v>
      </c>
      <c r="E589" s="50" t="s">
        <v>300</v>
      </c>
      <c r="F589" s="75">
        <f>F590</f>
        <v>30</v>
      </c>
      <c r="G589" s="75"/>
      <c r="H589" s="75"/>
    </row>
    <row r="590" spans="1:8" ht="24">
      <c r="A590" s="11" t="s">
        <v>268</v>
      </c>
      <c r="B590" s="11" t="s">
        <v>323</v>
      </c>
      <c r="C590" s="11" t="s">
        <v>494</v>
      </c>
      <c r="D590" s="21">
        <v>612</v>
      </c>
      <c r="E590" s="49" t="s">
        <v>548</v>
      </c>
      <c r="F590" s="75">
        <v>30</v>
      </c>
      <c r="G590" s="75"/>
      <c r="H590" s="75"/>
    </row>
    <row r="591" spans="1:8" ht="36">
      <c r="A591" s="24" t="s">
        <v>268</v>
      </c>
      <c r="B591" s="24" t="s">
        <v>26</v>
      </c>
      <c r="C591" s="11"/>
      <c r="D591" s="21"/>
      <c r="E591" s="49" t="s">
        <v>361</v>
      </c>
      <c r="F591" s="74">
        <f>F592+F598</f>
        <v>524</v>
      </c>
      <c r="G591" s="74">
        <f>G592+G598</f>
        <v>524</v>
      </c>
      <c r="H591" s="74">
        <f>H592+H598</f>
        <v>524</v>
      </c>
    </row>
    <row r="592" spans="1:8" ht="24">
      <c r="A592" s="21" t="s">
        <v>268</v>
      </c>
      <c r="B592" s="21" t="s">
        <v>26</v>
      </c>
      <c r="C592" s="11" t="s">
        <v>139</v>
      </c>
      <c r="D592" s="21"/>
      <c r="E592" s="49" t="s">
        <v>400</v>
      </c>
      <c r="F592" s="75">
        <f>F593</f>
        <v>500</v>
      </c>
      <c r="G592" s="75">
        <f>G593</f>
        <v>500</v>
      </c>
      <c r="H592" s="75">
        <f>H593</f>
        <v>500</v>
      </c>
    </row>
    <row r="593" spans="1:8" ht="36">
      <c r="A593" s="21" t="s">
        <v>268</v>
      </c>
      <c r="B593" s="21" t="s">
        <v>26</v>
      </c>
      <c r="C593" s="11" t="s">
        <v>147</v>
      </c>
      <c r="D593" s="30"/>
      <c r="E593" s="49" t="s">
        <v>317</v>
      </c>
      <c r="F593" s="75">
        <f>F595</f>
        <v>500</v>
      </c>
      <c r="G593" s="75">
        <f>G595</f>
        <v>500</v>
      </c>
      <c r="H593" s="75">
        <f>H595</f>
        <v>500</v>
      </c>
    </row>
    <row r="594" spans="1:8" ht="48">
      <c r="A594" s="21" t="s">
        <v>268</v>
      </c>
      <c r="B594" s="21" t="s">
        <v>26</v>
      </c>
      <c r="C594" s="11" t="s">
        <v>148</v>
      </c>
      <c r="D594" s="30"/>
      <c r="E594" s="49" t="s">
        <v>151</v>
      </c>
      <c r="F594" s="75">
        <f>F595</f>
        <v>500</v>
      </c>
      <c r="G594" s="75">
        <f t="shared" ref="G594:H596" si="45">G595</f>
        <v>500</v>
      </c>
      <c r="H594" s="75">
        <f t="shared" si="45"/>
        <v>500</v>
      </c>
    </row>
    <row r="595" spans="1:8" ht="36">
      <c r="A595" s="21" t="s">
        <v>268</v>
      </c>
      <c r="B595" s="21" t="s">
        <v>26</v>
      </c>
      <c r="C595" s="11" t="s">
        <v>495</v>
      </c>
      <c r="D595" s="31"/>
      <c r="E595" s="51" t="s">
        <v>115</v>
      </c>
      <c r="F595" s="75">
        <f>F596</f>
        <v>500</v>
      </c>
      <c r="G595" s="75">
        <f t="shared" si="45"/>
        <v>500</v>
      </c>
      <c r="H595" s="75">
        <f t="shared" si="45"/>
        <v>500</v>
      </c>
    </row>
    <row r="596" spans="1:8" ht="48">
      <c r="A596" s="21" t="s">
        <v>268</v>
      </c>
      <c r="B596" s="21" t="s">
        <v>26</v>
      </c>
      <c r="C596" s="11" t="s">
        <v>495</v>
      </c>
      <c r="D596" s="30" t="s">
        <v>299</v>
      </c>
      <c r="E596" s="50" t="s">
        <v>300</v>
      </c>
      <c r="F596" s="75">
        <f>F597</f>
        <v>500</v>
      </c>
      <c r="G596" s="75">
        <f t="shared" si="45"/>
        <v>500</v>
      </c>
      <c r="H596" s="75">
        <f t="shared" si="45"/>
        <v>500</v>
      </c>
    </row>
    <row r="597" spans="1:8" ht="48">
      <c r="A597" s="21" t="s">
        <v>268</v>
      </c>
      <c r="B597" s="21" t="s">
        <v>26</v>
      </c>
      <c r="C597" s="11" t="s">
        <v>495</v>
      </c>
      <c r="D597" s="21" t="s">
        <v>302</v>
      </c>
      <c r="E597" s="49" t="s">
        <v>303</v>
      </c>
      <c r="F597" s="75">
        <v>500</v>
      </c>
      <c r="G597" s="75">
        <v>500</v>
      </c>
      <c r="H597" s="75">
        <v>500</v>
      </c>
    </row>
    <row r="598" spans="1:8" ht="36">
      <c r="A598" s="21" t="s">
        <v>268</v>
      </c>
      <c r="B598" s="21" t="s">
        <v>26</v>
      </c>
      <c r="C598" s="11" t="s">
        <v>134</v>
      </c>
      <c r="D598" s="21"/>
      <c r="E598" s="49" t="s">
        <v>192</v>
      </c>
      <c r="F598" s="75">
        <f>F599</f>
        <v>24</v>
      </c>
      <c r="G598" s="75">
        <f>G599</f>
        <v>24</v>
      </c>
      <c r="H598" s="75">
        <f>H599</f>
        <v>24</v>
      </c>
    </row>
    <row r="599" spans="1:8" ht="36">
      <c r="A599" s="21" t="s">
        <v>268</v>
      </c>
      <c r="B599" s="21" t="s">
        <v>26</v>
      </c>
      <c r="C599" s="11" t="s">
        <v>135</v>
      </c>
      <c r="D599" s="21"/>
      <c r="E599" s="49" t="s">
        <v>347</v>
      </c>
      <c r="F599" s="75">
        <f>F601</f>
        <v>24</v>
      </c>
      <c r="G599" s="75">
        <f>G601</f>
        <v>24</v>
      </c>
      <c r="H599" s="75">
        <f>H601</f>
        <v>24</v>
      </c>
    </row>
    <row r="600" spans="1:8" ht="36">
      <c r="A600" s="21" t="s">
        <v>268</v>
      </c>
      <c r="B600" s="21" t="s">
        <v>26</v>
      </c>
      <c r="C600" s="11" t="s">
        <v>38</v>
      </c>
      <c r="D600" s="21"/>
      <c r="E600" s="49" t="s">
        <v>318</v>
      </c>
      <c r="F600" s="75">
        <f t="shared" ref="F600:H602" si="46">F601</f>
        <v>24</v>
      </c>
      <c r="G600" s="75">
        <f t="shared" si="46"/>
        <v>24</v>
      </c>
      <c r="H600" s="75">
        <f t="shared" si="46"/>
        <v>24</v>
      </c>
    </row>
    <row r="601" spans="1:8" ht="36">
      <c r="A601" s="21" t="s">
        <v>268</v>
      </c>
      <c r="B601" s="21" t="s">
        <v>26</v>
      </c>
      <c r="C601" s="11" t="s">
        <v>51</v>
      </c>
      <c r="D601" s="31"/>
      <c r="E601" s="49" t="s">
        <v>361</v>
      </c>
      <c r="F601" s="75">
        <f t="shared" si="46"/>
        <v>24</v>
      </c>
      <c r="G601" s="75">
        <f t="shared" si="46"/>
        <v>24</v>
      </c>
      <c r="H601" s="75">
        <f t="shared" si="46"/>
        <v>24</v>
      </c>
    </row>
    <row r="602" spans="1:8" ht="48">
      <c r="A602" s="21" t="s">
        <v>268</v>
      </c>
      <c r="B602" s="21" t="s">
        <v>26</v>
      </c>
      <c r="C602" s="11" t="s">
        <v>51</v>
      </c>
      <c r="D602" s="30" t="s">
        <v>299</v>
      </c>
      <c r="E602" s="50" t="s">
        <v>300</v>
      </c>
      <c r="F602" s="75">
        <f>F603</f>
        <v>24</v>
      </c>
      <c r="G602" s="75">
        <f t="shared" si="46"/>
        <v>24</v>
      </c>
      <c r="H602" s="75">
        <f t="shared" si="46"/>
        <v>24</v>
      </c>
    </row>
    <row r="603" spans="1:8" ht="48">
      <c r="A603" s="21" t="s">
        <v>268</v>
      </c>
      <c r="B603" s="21" t="s">
        <v>26</v>
      </c>
      <c r="C603" s="11" t="s">
        <v>51</v>
      </c>
      <c r="D603" s="21" t="s">
        <v>302</v>
      </c>
      <c r="E603" s="49" t="s">
        <v>303</v>
      </c>
      <c r="F603" s="75">
        <v>24</v>
      </c>
      <c r="G603" s="75">
        <v>24</v>
      </c>
      <c r="H603" s="75">
        <v>24</v>
      </c>
    </row>
    <row r="604" spans="1:8">
      <c r="A604" s="24" t="s">
        <v>268</v>
      </c>
      <c r="B604" s="24" t="s">
        <v>268</v>
      </c>
      <c r="C604" s="11"/>
      <c r="D604" s="21"/>
      <c r="E604" s="49" t="s">
        <v>312</v>
      </c>
      <c r="F604" s="74">
        <f>F605+F614</f>
        <v>15513.264000000001</v>
      </c>
      <c r="G604" s="74">
        <f>G605+G614</f>
        <v>9320</v>
      </c>
      <c r="H604" s="74">
        <f>H605+H614</f>
        <v>9320</v>
      </c>
    </row>
    <row r="605" spans="1:8" ht="24">
      <c r="A605" s="21" t="s">
        <v>268</v>
      </c>
      <c r="B605" s="21" t="s">
        <v>268</v>
      </c>
      <c r="C605" s="11" t="s">
        <v>139</v>
      </c>
      <c r="D605" s="21"/>
      <c r="E605" s="49" t="s">
        <v>111</v>
      </c>
      <c r="F605" s="75">
        <f>F606</f>
        <v>11174.6</v>
      </c>
      <c r="G605" s="75">
        <f>G606</f>
        <v>5117</v>
      </c>
      <c r="H605" s="75">
        <f>H606</f>
        <v>5117</v>
      </c>
    </row>
    <row r="606" spans="1:8" ht="36">
      <c r="A606" s="21" t="s">
        <v>268</v>
      </c>
      <c r="B606" s="21" t="s">
        <v>268</v>
      </c>
      <c r="C606" s="11" t="s">
        <v>396</v>
      </c>
      <c r="D606" s="21"/>
      <c r="E606" s="49" t="s">
        <v>398</v>
      </c>
      <c r="F606" s="75">
        <f>F607</f>
        <v>11174.6</v>
      </c>
      <c r="G606" s="75">
        <f>G611</f>
        <v>5117</v>
      </c>
      <c r="H606" s="75">
        <f>H611</f>
        <v>5117</v>
      </c>
    </row>
    <row r="607" spans="1:8" ht="36">
      <c r="A607" s="21" t="s">
        <v>268</v>
      </c>
      <c r="B607" s="21" t="s">
        <v>268</v>
      </c>
      <c r="C607" s="11" t="s">
        <v>397</v>
      </c>
      <c r="D607" s="21"/>
      <c r="E607" s="49" t="s">
        <v>399</v>
      </c>
      <c r="F607" s="75">
        <f>F611+F608</f>
        <v>11174.6</v>
      </c>
      <c r="G607" s="75">
        <f>G611</f>
        <v>5117</v>
      </c>
      <c r="H607" s="75">
        <f>H611</f>
        <v>5117</v>
      </c>
    </row>
    <row r="608" spans="1:8" ht="36">
      <c r="A608" s="21" t="s">
        <v>268</v>
      </c>
      <c r="B608" s="21" t="s">
        <v>268</v>
      </c>
      <c r="C608" s="11" t="s">
        <v>76</v>
      </c>
      <c r="D608" s="21"/>
      <c r="E608" s="49" t="s">
        <v>77</v>
      </c>
      <c r="F608" s="75">
        <f>F609</f>
        <v>6057.6</v>
      </c>
      <c r="G608" s="75"/>
      <c r="H608" s="75"/>
    </row>
    <row r="609" spans="1:8" ht="48">
      <c r="A609" s="21" t="s">
        <v>268</v>
      </c>
      <c r="B609" s="21" t="s">
        <v>268</v>
      </c>
      <c r="C609" s="11" t="s">
        <v>76</v>
      </c>
      <c r="D609" s="30" t="s">
        <v>299</v>
      </c>
      <c r="E609" s="50" t="s">
        <v>300</v>
      </c>
      <c r="F609" s="75">
        <f>F610</f>
        <v>6057.6</v>
      </c>
      <c r="G609" s="75"/>
      <c r="H609" s="75"/>
    </row>
    <row r="610" spans="1:8" ht="48">
      <c r="A610" s="21" t="s">
        <v>268</v>
      </c>
      <c r="B610" s="21" t="s">
        <v>268</v>
      </c>
      <c r="C610" s="11" t="s">
        <v>76</v>
      </c>
      <c r="D610" s="21" t="s">
        <v>401</v>
      </c>
      <c r="E610" s="49" t="s">
        <v>303</v>
      </c>
      <c r="F610" s="75">
        <v>6057.6</v>
      </c>
      <c r="G610" s="75"/>
      <c r="H610" s="75"/>
    </row>
    <row r="611" spans="1:8" ht="24">
      <c r="A611" s="21" t="s">
        <v>268</v>
      </c>
      <c r="B611" s="21" t="s">
        <v>268</v>
      </c>
      <c r="C611" s="11" t="s">
        <v>496</v>
      </c>
      <c r="D611" s="21"/>
      <c r="E611" s="49" t="s">
        <v>116</v>
      </c>
      <c r="F611" s="75">
        <f t="shared" ref="F611:H612" si="47">F612</f>
        <v>5117</v>
      </c>
      <c r="G611" s="75">
        <f t="shared" si="47"/>
        <v>5117</v>
      </c>
      <c r="H611" s="75">
        <f t="shared" si="47"/>
        <v>5117</v>
      </c>
    </row>
    <row r="612" spans="1:8" ht="48">
      <c r="A612" s="21" t="s">
        <v>268</v>
      </c>
      <c r="B612" s="21" t="s">
        <v>268</v>
      </c>
      <c r="C612" s="11" t="s">
        <v>496</v>
      </c>
      <c r="D612" s="30" t="s">
        <v>299</v>
      </c>
      <c r="E612" s="50" t="s">
        <v>300</v>
      </c>
      <c r="F612" s="75">
        <f t="shared" si="47"/>
        <v>5117</v>
      </c>
      <c r="G612" s="75">
        <f t="shared" si="47"/>
        <v>5117</v>
      </c>
      <c r="H612" s="75">
        <f t="shared" si="47"/>
        <v>5117</v>
      </c>
    </row>
    <row r="613" spans="1:8" ht="48">
      <c r="A613" s="21" t="s">
        <v>268</v>
      </c>
      <c r="B613" s="21" t="s">
        <v>268</v>
      </c>
      <c r="C613" s="11" t="s">
        <v>496</v>
      </c>
      <c r="D613" s="21" t="s">
        <v>401</v>
      </c>
      <c r="E613" s="49" t="s">
        <v>303</v>
      </c>
      <c r="F613" s="75">
        <v>5117</v>
      </c>
      <c r="G613" s="75">
        <v>5117</v>
      </c>
      <c r="H613" s="75">
        <v>5117</v>
      </c>
    </row>
    <row r="614" spans="1:8" ht="24">
      <c r="A614" s="11" t="s">
        <v>268</v>
      </c>
      <c r="B614" s="11" t="s">
        <v>268</v>
      </c>
      <c r="C614" s="11" t="s">
        <v>414</v>
      </c>
      <c r="D614" s="11"/>
      <c r="E614" s="49" t="s">
        <v>107</v>
      </c>
      <c r="F614" s="75">
        <f>F615</f>
        <v>4338.6640000000007</v>
      </c>
      <c r="G614" s="75">
        <f>G615</f>
        <v>4203</v>
      </c>
      <c r="H614" s="75">
        <f>H615</f>
        <v>4203</v>
      </c>
    </row>
    <row r="615" spans="1:8" ht="60">
      <c r="A615" s="11" t="s">
        <v>268</v>
      </c>
      <c r="B615" s="11" t="s">
        <v>268</v>
      </c>
      <c r="C615" s="11" t="s">
        <v>542</v>
      </c>
      <c r="D615" s="11"/>
      <c r="E615" s="49" t="s">
        <v>432</v>
      </c>
      <c r="F615" s="72">
        <f>F616+F626</f>
        <v>4338.6640000000007</v>
      </c>
      <c r="G615" s="72">
        <f>G616+G626</f>
        <v>4203</v>
      </c>
      <c r="H615" s="72">
        <f>H616+H626</f>
        <v>4203</v>
      </c>
    </row>
    <row r="616" spans="1:8" ht="96">
      <c r="A616" s="11" t="s">
        <v>268</v>
      </c>
      <c r="B616" s="11" t="s">
        <v>268</v>
      </c>
      <c r="C616" s="11" t="s">
        <v>543</v>
      </c>
      <c r="D616" s="11"/>
      <c r="E616" s="49" t="s">
        <v>224</v>
      </c>
      <c r="F616" s="72">
        <f>F617+F620+F623</f>
        <v>856.86400000000003</v>
      </c>
      <c r="G616" s="72">
        <f>G617+G620+G623</f>
        <v>749</v>
      </c>
      <c r="H616" s="72">
        <f>H617+H620+H623</f>
        <v>749</v>
      </c>
    </row>
    <row r="617" spans="1:8" ht="144">
      <c r="A617" s="11" t="s">
        <v>268</v>
      </c>
      <c r="B617" s="11" t="s">
        <v>268</v>
      </c>
      <c r="C617" s="11" t="s">
        <v>497</v>
      </c>
      <c r="D617" s="11"/>
      <c r="E617" s="49" t="s">
        <v>316</v>
      </c>
      <c r="F617" s="72">
        <f t="shared" ref="F617:H618" si="48">F618</f>
        <v>558.36400000000003</v>
      </c>
      <c r="G617" s="72">
        <f t="shared" si="48"/>
        <v>450.5</v>
      </c>
      <c r="H617" s="72">
        <f t="shared" si="48"/>
        <v>450.5</v>
      </c>
    </row>
    <row r="618" spans="1:8" ht="48">
      <c r="A618" s="11" t="s">
        <v>268</v>
      </c>
      <c r="B618" s="11" t="s">
        <v>268</v>
      </c>
      <c r="C618" s="11" t="s">
        <v>497</v>
      </c>
      <c r="D618" s="33" t="s">
        <v>299</v>
      </c>
      <c r="E618" s="50" t="s">
        <v>300</v>
      </c>
      <c r="F618" s="72">
        <f t="shared" si="48"/>
        <v>558.36400000000003</v>
      </c>
      <c r="G618" s="72">
        <f t="shared" si="48"/>
        <v>450.5</v>
      </c>
      <c r="H618" s="72">
        <f t="shared" si="48"/>
        <v>450.5</v>
      </c>
    </row>
    <row r="619" spans="1:8" ht="72">
      <c r="A619" s="11" t="s">
        <v>268</v>
      </c>
      <c r="B619" s="11" t="s">
        <v>268</v>
      </c>
      <c r="C619" s="11" t="s">
        <v>497</v>
      </c>
      <c r="D619" s="11" t="s">
        <v>304</v>
      </c>
      <c r="E619" s="49" t="s">
        <v>638</v>
      </c>
      <c r="F619" s="72">
        <v>558.36400000000003</v>
      </c>
      <c r="G619" s="72">
        <v>450.5</v>
      </c>
      <c r="H619" s="100">
        <v>450.5</v>
      </c>
    </row>
    <row r="620" spans="1:8" ht="132">
      <c r="A620" s="11" t="s">
        <v>268</v>
      </c>
      <c r="B620" s="11" t="s">
        <v>268</v>
      </c>
      <c r="C620" s="11" t="s">
        <v>498</v>
      </c>
      <c r="D620" s="11"/>
      <c r="E620" s="49" t="s">
        <v>433</v>
      </c>
      <c r="F620" s="72">
        <f t="shared" ref="F620:H621" si="49">F621</f>
        <v>237</v>
      </c>
      <c r="G620" s="72">
        <f t="shared" si="49"/>
        <v>237</v>
      </c>
      <c r="H620" s="72">
        <f t="shared" si="49"/>
        <v>237</v>
      </c>
    </row>
    <row r="621" spans="1:8" ht="48">
      <c r="A621" s="11" t="s">
        <v>268</v>
      </c>
      <c r="B621" s="11" t="s">
        <v>268</v>
      </c>
      <c r="C621" s="11" t="s">
        <v>498</v>
      </c>
      <c r="D621" s="33" t="s">
        <v>299</v>
      </c>
      <c r="E621" s="50" t="s">
        <v>300</v>
      </c>
      <c r="F621" s="72">
        <f t="shared" si="49"/>
        <v>237</v>
      </c>
      <c r="G621" s="72">
        <f t="shared" si="49"/>
        <v>237</v>
      </c>
      <c r="H621" s="72">
        <f t="shared" si="49"/>
        <v>237</v>
      </c>
    </row>
    <row r="622" spans="1:8" ht="48">
      <c r="A622" s="11" t="s">
        <v>268</v>
      </c>
      <c r="B622" s="11" t="s">
        <v>268</v>
      </c>
      <c r="C622" s="11" t="s">
        <v>498</v>
      </c>
      <c r="D622" s="11" t="s">
        <v>304</v>
      </c>
      <c r="E622" s="49" t="s">
        <v>305</v>
      </c>
      <c r="F622" s="72">
        <v>237</v>
      </c>
      <c r="G622" s="72">
        <v>237</v>
      </c>
      <c r="H622" s="100">
        <v>237</v>
      </c>
    </row>
    <row r="623" spans="1:8" ht="108">
      <c r="A623" s="11" t="s">
        <v>268</v>
      </c>
      <c r="B623" s="11" t="s">
        <v>268</v>
      </c>
      <c r="C623" s="11" t="s">
        <v>499</v>
      </c>
      <c r="D623" s="11"/>
      <c r="E623" s="49" t="s">
        <v>528</v>
      </c>
      <c r="F623" s="72">
        <f t="shared" ref="F623:H624" si="50">F624</f>
        <v>61.5</v>
      </c>
      <c r="G623" s="72">
        <f t="shared" si="50"/>
        <v>61.5</v>
      </c>
      <c r="H623" s="72">
        <f t="shared" si="50"/>
        <v>61.5</v>
      </c>
    </row>
    <row r="624" spans="1:8" ht="48">
      <c r="A624" s="11" t="s">
        <v>268</v>
      </c>
      <c r="B624" s="11" t="s">
        <v>268</v>
      </c>
      <c r="C624" s="11" t="s">
        <v>499</v>
      </c>
      <c r="D624" s="33" t="s">
        <v>299</v>
      </c>
      <c r="E624" s="50" t="s">
        <v>300</v>
      </c>
      <c r="F624" s="72">
        <f t="shared" si="50"/>
        <v>61.5</v>
      </c>
      <c r="G624" s="72">
        <f t="shared" si="50"/>
        <v>61.5</v>
      </c>
      <c r="H624" s="72">
        <f t="shared" si="50"/>
        <v>61.5</v>
      </c>
    </row>
    <row r="625" spans="1:8" ht="72">
      <c r="A625" s="11" t="s">
        <v>268</v>
      </c>
      <c r="B625" s="11" t="s">
        <v>268</v>
      </c>
      <c r="C625" s="11" t="s">
        <v>499</v>
      </c>
      <c r="D625" s="11" t="s">
        <v>304</v>
      </c>
      <c r="E625" s="49" t="s">
        <v>638</v>
      </c>
      <c r="F625" s="72">
        <v>61.5</v>
      </c>
      <c r="G625" s="72">
        <v>61.5</v>
      </c>
      <c r="H625" s="100">
        <v>61.5</v>
      </c>
    </row>
    <row r="626" spans="1:8" ht="60">
      <c r="A626" s="11" t="s">
        <v>268</v>
      </c>
      <c r="B626" s="11" t="s">
        <v>268</v>
      </c>
      <c r="C626" s="11" t="s">
        <v>544</v>
      </c>
      <c r="D626" s="11"/>
      <c r="E626" s="49" t="s">
        <v>109</v>
      </c>
      <c r="F626" s="72">
        <f>F633+F627+F630</f>
        <v>3481.8</v>
      </c>
      <c r="G626" s="72">
        <f>+G627</f>
        <v>3454</v>
      </c>
      <c r="H626" s="72">
        <f>+H627</f>
        <v>3454</v>
      </c>
    </row>
    <row r="627" spans="1:8" ht="60">
      <c r="A627" s="11" t="s">
        <v>268</v>
      </c>
      <c r="B627" s="11" t="s">
        <v>268</v>
      </c>
      <c r="C627" s="11" t="s">
        <v>500</v>
      </c>
      <c r="D627" s="11"/>
      <c r="E627" s="50" t="s">
        <v>537</v>
      </c>
      <c r="F627" s="72">
        <f t="shared" ref="F627:H628" si="51">F628</f>
        <v>3454</v>
      </c>
      <c r="G627" s="72">
        <f t="shared" si="51"/>
        <v>3454</v>
      </c>
      <c r="H627" s="72">
        <f t="shared" si="51"/>
        <v>3454</v>
      </c>
    </row>
    <row r="628" spans="1:8" ht="48">
      <c r="A628" s="11" t="s">
        <v>268</v>
      </c>
      <c r="B628" s="11" t="s">
        <v>268</v>
      </c>
      <c r="C628" s="11" t="s">
        <v>500</v>
      </c>
      <c r="D628" s="33" t="s">
        <v>299</v>
      </c>
      <c r="E628" s="50" t="s">
        <v>300</v>
      </c>
      <c r="F628" s="72">
        <f t="shared" si="51"/>
        <v>3454</v>
      </c>
      <c r="G628" s="72">
        <f t="shared" si="51"/>
        <v>3454</v>
      </c>
      <c r="H628" s="72">
        <f t="shared" si="51"/>
        <v>3454</v>
      </c>
    </row>
    <row r="629" spans="1:8" ht="72">
      <c r="A629" s="11" t="s">
        <v>268</v>
      </c>
      <c r="B629" s="11" t="s">
        <v>268</v>
      </c>
      <c r="C629" s="11" t="s">
        <v>500</v>
      </c>
      <c r="D629" s="11" t="s">
        <v>304</v>
      </c>
      <c r="E629" s="49" t="s">
        <v>638</v>
      </c>
      <c r="F629" s="72">
        <v>3454</v>
      </c>
      <c r="G629" s="72">
        <v>3454</v>
      </c>
      <c r="H629" s="72">
        <v>3454</v>
      </c>
    </row>
    <row r="630" spans="1:8" ht="60">
      <c r="A630" s="11" t="s">
        <v>268</v>
      </c>
      <c r="B630" s="11" t="s">
        <v>268</v>
      </c>
      <c r="C630" s="11" t="s">
        <v>605</v>
      </c>
      <c r="D630" s="11"/>
      <c r="E630" s="49" t="s">
        <v>602</v>
      </c>
      <c r="F630" s="72">
        <f>F631</f>
        <v>25.3</v>
      </c>
      <c r="G630" s="72"/>
      <c r="H630" s="72"/>
    </row>
    <row r="631" spans="1:8" ht="48">
      <c r="A631" s="11" t="s">
        <v>268</v>
      </c>
      <c r="B631" s="11" t="s">
        <v>268</v>
      </c>
      <c r="C631" s="11" t="s">
        <v>605</v>
      </c>
      <c r="D631" s="33" t="s">
        <v>299</v>
      </c>
      <c r="E631" s="50" t="s">
        <v>300</v>
      </c>
      <c r="F631" s="72">
        <f>F632</f>
        <v>25.3</v>
      </c>
      <c r="G631" s="72"/>
      <c r="H631" s="72"/>
    </row>
    <row r="632" spans="1:8" ht="72">
      <c r="A632" s="11" t="s">
        <v>268</v>
      </c>
      <c r="B632" s="11" t="s">
        <v>268</v>
      </c>
      <c r="C632" s="11" t="s">
        <v>605</v>
      </c>
      <c r="D632" s="11" t="s">
        <v>304</v>
      </c>
      <c r="E632" s="49" t="s">
        <v>638</v>
      </c>
      <c r="F632" s="72">
        <v>25.3</v>
      </c>
      <c r="G632" s="72"/>
      <c r="H632" s="72"/>
    </row>
    <row r="633" spans="1:8" ht="72">
      <c r="A633" s="11" t="s">
        <v>268</v>
      </c>
      <c r="B633" s="11" t="s">
        <v>268</v>
      </c>
      <c r="C633" s="11" t="s">
        <v>604</v>
      </c>
      <c r="D633" s="11"/>
      <c r="E633" s="49" t="s">
        <v>603</v>
      </c>
      <c r="F633" s="72">
        <f>F634</f>
        <v>2.5</v>
      </c>
      <c r="G633" s="72"/>
      <c r="H633" s="72"/>
    </row>
    <row r="634" spans="1:8" ht="48">
      <c r="A634" s="11" t="s">
        <v>268</v>
      </c>
      <c r="B634" s="11" t="s">
        <v>268</v>
      </c>
      <c r="C634" s="11" t="s">
        <v>604</v>
      </c>
      <c r="D634" s="33" t="s">
        <v>299</v>
      </c>
      <c r="E634" s="50" t="s">
        <v>300</v>
      </c>
      <c r="F634" s="72">
        <f>F635</f>
        <v>2.5</v>
      </c>
      <c r="G634" s="72"/>
      <c r="H634" s="72"/>
    </row>
    <row r="635" spans="1:8" ht="72">
      <c r="A635" s="11" t="s">
        <v>268</v>
      </c>
      <c r="B635" s="11" t="s">
        <v>268</v>
      </c>
      <c r="C635" s="11" t="s">
        <v>604</v>
      </c>
      <c r="D635" s="11" t="s">
        <v>304</v>
      </c>
      <c r="E635" s="49" t="s">
        <v>638</v>
      </c>
      <c r="F635" s="72">
        <v>2.5</v>
      </c>
      <c r="G635" s="72"/>
      <c r="H635" s="72"/>
    </row>
    <row r="636" spans="1:8">
      <c r="A636" s="24" t="s">
        <v>268</v>
      </c>
      <c r="B636" s="24" t="s">
        <v>267</v>
      </c>
      <c r="C636" s="11"/>
      <c r="D636" s="21"/>
      <c r="E636" s="49" t="s">
        <v>556</v>
      </c>
      <c r="F636" s="71">
        <f>F637+F660</f>
        <v>13342.3</v>
      </c>
      <c r="G636" s="71">
        <f>G637+G660</f>
        <v>9112.2999999999993</v>
      </c>
      <c r="H636" s="71">
        <f>H637+H660</f>
        <v>9112.2999999999993</v>
      </c>
    </row>
    <row r="637" spans="1:8" ht="24">
      <c r="A637" s="21" t="s">
        <v>268</v>
      </c>
      <c r="B637" s="21" t="s">
        <v>267</v>
      </c>
      <c r="C637" s="11" t="s">
        <v>139</v>
      </c>
      <c r="D637" s="21"/>
      <c r="E637" s="49" t="s">
        <v>111</v>
      </c>
      <c r="F637" s="75">
        <f t="shared" ref="F637:H638" si="52">F638</f>
        <v>12681.099999999999</v>
      </c>
      <c r="G637" s="75">
        <f t="shared" si="52"/>
        <v>8451.0999999999985</v>
      </c>
      <c r="H637" s="75">
        <f t="shared" si="52"/>
        <v>8451.0999999999985</v>
      </c>
    </row>
    <row r="638" spans="1:8">
      <c r="A638" s="21" t="s">
        <v>268</v>
      </c>
      <c r="B638" s="21" t="s">
        <v>267</v>
      </c>
      <c r="C638" s="11" t="s">
        <v>149</v>
      </c>
      <c r="D638" s="21"/>
      <c r="E638" s="49" t="s">
        <v>559</v>
      </c>
      <c r="F638" s="75">
        <f t="shared" si="52"/>
        <v>12681.099999999999</v>
      </c>
      <c r="G638" s="75">
        <f t="shared" si="52"/>
        <v>8451.0999999999985</v>
      </c>
      <c r="H638" s="75">
        <f t="shared" si="52"/>
        <v>8451.0999999999985</v>
      </c>
    </row>
    <row r="639" spans="1:8" ht="24">
      <c r="A639" s="21" t="s">
        <v>268</v>
      </c>
      <c r="B639" s="21" t="s">
        <v>267</v>
      </c>
      <c r="C639" s="11" t="s">
        <v>150</v>
      </c>
      <c r="D639" s="21"/>
      <c r="E639" s="49" t="s">
        <v>391</v>
      </c>
      <c r="F639" s="75">
        <f>F640+F649+F654+F657</f>
        <v>12681.099999999999</v>
      </c>
      <c r="G639" s="75">
        <f>G640+G649+G654+G657</f>
        <v>8451.0999999999985</v>
      </c>
      <c r="H639" s="75">
        <f>H640+H649+H654+H657</f>
        <v>8451.0999999999985</v>
      </c>
    </row>
    <row r="640" spans="1:8" ht="36">
      <c r="A640" s="21" t="s">
        <v>268</v>
      </c>
      <c r="B640" s="21" t="s">
        <v>267</v>
      </c>
      <c r="C640" s="11" t="s">
        <v>501</v>
      </c>
      <c r="D640" s="21"/>
      <c r="E640" s="49" t="s">
        <v>560</v>
      </c>
      <c r="F640" s="75">
        <f>F641+F645+F647</f>
        <v>5767.4</v>
      </c>
      <c r="G640" s="75">
        <f>G641+G645+G647</f>
        <v>5767.4</v>
      </c>
      <c r="H640" s="75">
        <f>H641+H645+H647</f>
        <v>5767.4</v>
      </c>
    </row>
    <row r="641" spans="1:8" ht="72">
      <c r="A641" s="21" t="s">
        <v>268</v>
      </c>
      <c r="B641" s="21" t="s">
        <v>267</v>
      </c>
      <c r="C641" s="11" t="s">
        <v>501</v>
      </c>
      <c r="D641" s="30" t="s">
        <v>561</v>
      </c>
      <c r="E641" s="50" t="s">
        <v>562</v>
      </c>
      <c r="F641" s="75">
        <f>F642+F643+F644</f>
        <v>5590.4</v>
      </c>
      <c r="G641" s="75">
        <f>G642+G643+G644</f>
        <v>5590.4</v>
      </c>
      <c r="H641" s="75">
        <f>H642+H643+H644</f>
        <v>5590.4</v>
      </c>
    </row>
    <row r="642" spans="1:8" ht="24">
      <c r="A642" s="21" t="s">
        <v>268</v>
      </c>
      <c r="B642" s="21" t="s">
        <v>267</v>
      </c>
      <c r="C642" s="11" t="s">
        <v>501</v>
      </c>
      <c r="D642" s="31" t="s">
        <v>563</v>
      </c>
      <c r="E642" s="51" t="s">
        <v>177</v>
      </c>
      <c r="F642" s="75">
        <v>3382.7</v>
      </c>
      <c r="G642" s="75">
        <v>3382.7</v>
      </c>
      <c r="H642" s="75">
        <v>3382.7</v>
      </c>
    </row>
    <row r="643" spans="1:8" ht="24">
      <c r="A643" s="21" t="s">
        <v>268</v>
      </c>
      <c r="B643" s="21" t="s">
        <v>267</v>
      </c>
      <c r="C643" s="11" t="s">
        <v>501</v>
      </c>
      <c r="D643" s="31" t="s">
        <v>564</v>
      </c>
      <c r="E643" s="51" t="s">
        <v>565</v>
      </c>
      <c r="F643" s="75">
        <v>911</v>
      </c>
      <c r="G643" s="75">
        <v>911</v>
      </c>
      <c r="H643" s="75">
        <v>911</v>
      </c>
    </row>
    <row r="644" spans="1:8" ht="60">
      <c r="A644" s="21" t="s">
        <v>268</v>
      </c>
      <c r="B644" s="21" t="s">
        <v>267</v>
      </c>
      <c r="C644" s="11" t="s">
        <v>501</v>
      </c>
      <c r="D644" s="31">
        <v>129</v>
      </c>
      <c r="E644" s="51" t="s">
        <v>179</v>
      </c>
      <c r="F644" s="75">
        <v>1296.7</v>
      </c>
      <c r="G644" s="75">
        <v>1296.7</v>
      </c>
      <c r="H644" s="75">
        <v>1296.7</v>
      </c>
    </row>
    <row r="645" spans="1:8" ht="24">
      <c r="A645" s="21" t="s">
        <v>268</v>
      </c>
      <c r="B645" s="21" t="s">
        <v>267</v>
      </c>
      <c r="C645" s="11" t="s">
        <v>501</v>
      </c>
      <c r="D645" s="30" t="s">
        <v>259</v>
      </c>
      <c r="E645" s="50" t="s">
        <v>260</v>
      </c>
      <c r="F645" s="75">
        <f>F646</f>
        <v>175</v>
      </c>
      <c r="G645" s="75">
        <f>G646</f>
        <v>175</v>
      </c>
      <c r="H645" s="75">
        <f>H646</f>
        <v>175</v>
      </c>
    </row>
    <row r="646" spans="1:8" ht="24">
      <c r="A646" s="21" t="s">
        <v>268</v>
      </c>
      <c r="B646" s="21" t="s">
        <v>267</v>
      </c>
      <c r="C646" s="11" t="s">
        <v>501</v>
      </c>
      <c r="D646" s="21" t="s">
        <v>261</v>
      </c>
      <c r="E646" s="49" t="s">
        <v>243</v>
      </c>
      <c r="F646" s="75">
        <v>175</v>
      </c>
      <c r="G646" s="75">
        <v>175</v>
      </c>
      <c r="H646" s="75">
        <v>175</v>
      </c>
    </row>
    <row r="647" spans="1:8">
      <c r="A647" s="21" t="s">
        <v>268</v>
      </c>
      <c r="B647" s="21" t="s">
        <v>267</v>
      </c>
      <c r="C647" s="11" t="s">
        <v>501</v>
      </c>
      <c r="D647" s="30" t="s">
        <v>265</v>
      </c>
      <c r="E647" s="50" t="s">
        <v>266</v>
      </c>
      <c r="F647" s="75">
        <f>F648</f>
        <v>2</v>
      </c>
      <c r="G647" s="75">
        <f>G648</f>
        <v>2</v>
      </c>
      <c r="H647" s="75">
        <f>H648</f>
        <v>2</v>
      </c>
    </row>
    <row r="648" spans="1:8">
      <c r="A648" s="21" t="s">
        <v>268</v>
      </c>
      <c r="B648" s="21" t="s">
        <v>267</v>
      </c>
      <c r="C648" s="11" t="s">
        <v>501</v>
      </c>
      <c r="D648" s="21">
        <v>853</v>
      </c>
      <c r="E648" s="51" t="s">
        <v>552</v>
      </c>
      <c r="F648" s="75">
        <v>2</v>
      </c>
      <c r="G648" s="75">
        <v>2</v>
      </c>
      <c r="H648" s="75">
        <v>2</v>
      </c>
    </row>
    <row r="649" spans="1:8" ht="60">
      <c r="A649" s="21" t="s">
        <v>268</v>
      </c>
      <c r="B649" s="21" t="s">
        <v>267</v>
      </c>
      <c r="C649" s="11" t="s">
        <v>502</v>
      </c>
      <c r="D649" s="31"/>
      <c r="E649" s="51" t="s">
        <v>526</v>
      </c>
      <c r="F649" s="75">
        <f>F650</f>
        <v>2408.6999999999998</v>
      </c>
      <c r="G649" s="75">
        <f>G650</f>
        <v>2408.6999999999998</v>
      </c>
      <c r="H649" s="75">
        <f>H650</f>
        <v>2408.6999999999998</v>
      </c>
    </row>
    <row r="650" spans="1:8" ht="72">
      <c r="A650" s="21" t="s">
        <v>268</v>
      </c>
      <c r="B650" s="21" t="s">
        <v>267</v>
      </c>
      <c r="C650" s="11" t="s">
        <v>502</v>
      </c>
      <c r="D650" s="30" t="s">
        <v>561</v>
      </c>
      <c r="E650" s="50" t="s">
        <v>562</v>
      </c>
      <c r="F650" s="75">
        <f>F651+F652+F653</f>
        <v>2408.6999999999998</v>
      </c>
      <c r="G650" s="75">
        <f>G651+G652+G653</f>
        <v>2408.6999999999998</v>
      </c>
      <c r="H650" s="75">
        <f>H651+H652+H653</f>
        <v>2408.6999999999998</v>
      </c>
    </row>
    <row r="651" spans="1:8" ht="24">
      <c r="A651" s="21" t="s">
        <v>268</v>
      </c>
      <c r="B651" s="21" t="s">
        <v>267</v>
      </c>
      <c r="C651" s="11" t="s">
        <v>502</v>
      </c>
      <c r="D651" s="31" t="s">
        <v>563</v>
      </c>
      <c r="E651" s="51" t="s">
        <v>177</v>
      </c>
      <c r="F651" s="75">
        <v>1530</v>
      </c>
      <c r="G651" s="75">
        <v>1530</v>
      </c>
      <c r="H651" s="75">
        <v>1530</v>
      </c>
    </row>
    <row r="652" spans="1:8" ht="24">
      <c r="A652" s="21" t="s">
        <v>268</v>
      </c>
      <c r="B652" s="21" t="s">
        <v>267</v>
      </c>
      <c r="C652" s="11" t="s">
        <v>502</v>
      </c>
      <c r="D652" s="31" t="s">
        <v>564</v>
      </c>
      <c r="E652" s="51" t="s">
        <v>565</v>
      </c>
      <c r="F652" s="75">
        <v>320</v>
      </c>
      <c r="G652" s="75">
        <v>320</v>
      </c>
      <c r="H652" s="75">
        <v>320</v>
      </c>
    </row>
    <row r="653" spans="1:8" ht="60">
      <c r="A653" s="21" t="s">
        <v>268</v>
      </c>
      <c r="B653" s="21" t="s">
        <v>267</v>
      </c>
      <c r="C653" s="11" t="s">
        <v>502</v>
      </c>
      <c r="D653" s="31">
        <v>129</v>
      </c>
      <c r="E653" s="51" t="s">
        <v>179</v>
      </c>
      <c r="F653" s="75">
        <v>558.70000000000005</v>
      </c>
      <c r="G653" s="75">
        <v>558.70000000000005</v>
      </c>
      <c r="H653" s="75">
        <v>558.70000000000005</v>
      </c>
    </row>
    <row r="654" spans="1:8" ht="24">
      <c r="A654" s="21" t="s">
        <v>268</v>
      </c>
      <c r="B654" s="21" t="s">
        <v>267</v>
      </c>
      <c r="C654" s="11" t="s">
        <v>503</v>
      </c>
      <c r="D654" s="21"/>
      <c r="E654" s="49" t="s">
        <v>223</v>
      </c>
      <c r="F654" s="75">
        <f t="shared" ref="F654:H655" si="53">F655</f>
        <v>305</v>
      </c>
      <c r="G654" s="75">
        <f t="shared" si="53"/>
        <v>275</v>
      </c>
      <c r="H654" s="75">
        <f t="shared" si="53"/>
        <v>275</v>
      </c>
    </row>
    <row r="655" spans="1:8" ht="24">
      <c r="A655" s="21" t="s">
        <v>268</v>
      </c>
      <c r="B655" s="21" t="s">
        <v>267</v>
      </c>
      <c r="C655" s="11" t="s">
        <v>503</v>
      </c>
      <c r="D655" s="30" t="s">
        <v>259</v>
      </c>
      <c r="E655" s="50" t="s">
        <v>260</v>
      </c>
      <c r="F655" s="75">
        <f t="shared" si="53"/>
        <v>305</v>
      </c>
      <c r="G655" s="75">
        <f t="shared" si="53"/>
        <v>275</v>
      </c>
      <c r="H655" s="75">
        <f t="shared" si="53"/>
        <v>275</v>
      </c>
    </row>
    <row r="656" spans="1:8" ht="24">
      <c r="A656" s="21" t="s">
        <v>268</v>
      </c>
      <c r="B656" s="21" t="s">
        <v>267</v>
      </c>
      <c r="C656" s="11" t="s">
        <v>503</v>
      </c>
      <c r="D656" s="21" t="s">
        <v>261</v>
      </c>
      <c r="E656" s="49" t="s">
        <v>243</v>
      </c>
      <c r="F656" s="75">
        <v>305</v>
      </c>
      <c r="G656" s="75">
        <v>275</v>
      </c>
      <c r="H656" s="75">
        <v>275</v>
      </c>
    </row>
    <row r="657" spans="1:8" ht="36">
      <c r="A657" s="21" t="s">
        <v>268</v>
      </c>
      <c r="B657" s="21" t="s">
        <v>267</v>
      </c>
      <c r="C657" s="11" t="s">
        <v>378</v>
      </c>
      <c r="D657" s="21"/>
      <c r="E657" s="49" t="s">
        <v>208</v>
      </c>
      <c r="F657" s="75">
        <f>F658</f>
        <v>4200</v>
      </c>
      <c r="G657" s="75"/>
      <c r="H657" s="75"/>
    </row>
    <row r="658" spans="1:8" ht="48">
      <c r="A658" s="21" t="s">
        <v>268</v>
      </c>
      <c r="B658" s="21" t="s">
        <v>267</v>
      </c>
      <c r="C658" s="11" t="s">
        <v>378</v>
      </c>
      <c r="D658" s="30" t="s">
        <v>299</v>
      </c>
      <c r="E658" s="50" t="s">
        <v>300</v>
      </c>
      <c r="F658" s="75">
        <f>F659</f>
        <v>4200</v>
      </c>
      <c r="G658" s="75"/>
      <c r="H658" s="75"/>
    </row>
    <row r="659" spans="1:8" ht="24">
      <c r="A659" s="21" t="s">
        <v>268</v>
      </c>
      <c r="B659" s="21" t="s">
        <v>267</v>
      </c>
      <c r="C659" s="11" t="s">
        <v>378</v>
      </c>
      <c r="D659" s="21">
        <v>612</v>
      </c>
      <c r="E659" s="49" t="s">
        <v>548</v>
      </c>
      <c r="F659" s="75">
        <v>4200</v>
      </c>
      <c r="G659" s="75"/>
      <c r="H659" s="75"/>
    </row>
    <row r="660" spans="1:8" ht="24">
      <c r="A660" s="21" t="s">
        <v>268</v>
      </c>
      <c r="B660" s="21" t="s">
        <v>267</v>
      </c>
      <c r="C660" s="11" t="s">
        <v>131</v>
      </c>
      <c r="D660" s="11"/>
      <c r="E660" s="49" t="s">
        <v>67</v>
      </c>
      <c r="F660" s="75">
        <f t="shared" ref="F660:H661" si="54">F661</f>
        <v>661.2</v>
      </c>
      <c r="G660" s="75">
        <f t="shared" si="54"/>
        <v>661.2</v>
      </c>
      <c r="H660" s="75">
        <f t="shared" si="54"/>
        <v>661.2</v>
      </c>
    </row>
    <row r="661" spans="1:8" ht="36">
      <c r="A661" s="21" t="s">
        <v>268</v>
      </c>
      <c r="B661" s="21" t="s">
        <v>267</v>
      </c>
      <c r="C661" s="11" t="s">
        <v>427</v>
      </c>
      <c r="D661" s="11"/>
      <c r="E661" s="49" t="s">
        <v>68</v>
      </c>
      <c r="F661" s="72">
        <f t="shared" si="54"/>
        <v>661.2</v>
      </c>
      <c r="G661" s="72">
        <f t="shared" si="54"/>
        <v>661.2</v>
      </c>
      <c r="H661" s="72">
        <f t="shared" si="54"/>
        <v>661.2</v>
      </c>
    </row>
    <row r="662" spans="1:8" ht="60">
      <c r="A662" s="21" t="s">
        <v>268</v>
      </c>
      <c r="B662" s="21" t="s">
        <v>267</v>
      </c>
      <c r="C662" s="32" t="s">
        <v>504</v>
      </c>
      <c r="D662" s="73"/>
      <c r="E662" s="56" t="s">
        <v>182</v>
      </c>
      <c r="F662" s="72">
        <f>F663+F667</f>
        <v>661.2</v>
      </c>
      <c r="G662" s="72">
        <f>G663+G667</f>
        <v>661.2</v>
      </c>
      <c r="H662" s="72">
        <f>H663+H667</f>
        <v>661.2</v>
      </c>
    </row>
    <row r="663" spans="1:8" ht="72">
      <c r="A663" s="21" t="s">
        <v>268</v>
      </c>
      <c r="B663" s="21" t="s">
        <v>267</v>
      </c>
      <c r="C663" s="32" t="s">
        <v>504</v>
      </c>
      <c r="D663" s="30" t="s">
        <v>561</v>
      </c>
      <c r="E663" s="50" t="s">
        <v>562</v>
      </c>
      <c r="F663" s="72">
        <f>F664+F665+F666</f>
        <v>623.1</v>
      </c>
      <c r="G663" s="72">
        <f>G664+G665+G666</f>
        <v>623.1</v>
      </c>
      <c r="H663" s="72">
        <f>H664+H665+H666</f>
        <v>623.1</v>
      </c>
    </row>
    <row r="664" spans="1:8" ht="24">
      <c r="A664" s="21" t="s">
        <v>268</v>
      </c>
      <c r="B664" s="21" t="s">
        <v>267</v>
      </c>
      <c r="C664" s="32" t="s">
        <v>504</v>
      </c>
      <c r="D664" s="31" t="s">
        <v>563</v>
      </c>
      <c r="E664" s="51" t="s">
        <v>177</v>
      </c>
      <c r="F664" s="72">
        <v>337.6</v>
      </c>
      <c r="G664" s="72">
        <v>367.6</v>
      </c>
      <c r="H664" s="72">
        <v>367.6</v>
      </c>
    </row>
    <row r="665" spans="1:8" ht="24">
      <c r="A665" s="21" t="s">
        <v>268</v>
      </c>
      <c r="B665" s="21" t="s">
        <v>267</v>
      </c>
      <c r="C665" s="32" t="s">
        <v>504</v>
      </c>
      <c r="D665" s="31" t="s">
        <v>564</v>
      </c>
      <c r="E665" s="51" t="s">
        <v>565</v>
      </c>
      <c r="F665" s="72">
        <v>111</v>
      </c>
      <c r="G665" s="72">
        <v>111</v>
      </c>
      <c r="H665" s="72">
        <v>111</v>
      </c>
    </row>
    <row r="666" spans="1:8" ht="60">
      <c r="A666" s="21" t="s">
        <v>268</v>
      </c>
      <c r="B666" s="21" t="s">
        <v>267</v>
      </c>
      <c r="C666" s="32" t="s">
        <v>504</v>
      </c>
      <c r="D666" s="31">
        <v>129</v>
      </c>
      <c r="E666" s="51" t="s">
        <v>179</v>
      </c>
      <c r="F666" s="72">
        <v>174.5</v>
      </c>
      <c r="G666" s="72">
        <v>144.5</v>
      </c>
      <c r="H666" s="72">
        <v>144.5</v>
      </c>
    </row>
    <row r="667" spans="1:8" ht="24">
      <c r="A667" s="21" t="s">
        <v>268</v>
      </c>
      <c r="B667" s="21" t="s">
        <v>267</v>
      </c>
      <c r="C667" s="32" t="s">
        <v>504</v>
      </c>
      <c r="D667" s="30" t="s">
        <v>259</v>
      </c>
      <c r="E667" s="50" t="s">
        <v>260</v>
      </c>
      <c r="F667" s="72">
        <f>F668</f>
        <v>38.1</v>
      </c>
      <c r="G667" s="72">
        <f>G668</f>
        <v>38.1</v>
      </c>
      <c r="H667" s="72">
        <f>H668</f>
        <v>38.1</v>
      </c>
    </row>
    <row r="668" spans="1:8" ht="24">
      <c r="A668" s="21" t="s">
        <v>268</v>
      </c>
      <c r="B668" s="21" t="s">
        <v>267</v>
      </c>
      <c r="C668" s="32" t="s">
        <v>504</v>
      </c>
      <c r="D668" s="21" t="s">
        <v>261</v>
      </c>
      <c r="E668" s="49" t="s">
        <v>262</v>
      </c>
      <c r="F668" s="72">
        <v>38.1</v>
      </c>
      <c r="G668" s="72">
        <v>38.1</v>
      </c>
      <c r="H668" s="72">
        <v>38.1</v>
      </c>
    </row>
    <row r="669" spans="1:8">
      <c r="A669" s="24" t="s">
        <v>263</v>
      </c>
      <c r="B669" s="24" t="s">
        <v>251</v>
      </c>
      <c r="C669" s="25"/>
      <c r="D669" s="24"/>
      <c r="E669" s="53" t="s">
        <v>57</v>
      </c>
      <c r="F669" s="74">
        <f>F670</f>
        <v>27767.21</v>
      </c>
      <c r="G669" s="74">
        <f>G670</f>
        <v>16552.7</v>
      </c>
      <c r="H669" s="74">
        <f>H670</f>
        <v>16552.7</v>
      </c>
    </row>
    <row r="670" spans="1:8">
      <c r="A670" s="24" t="s">
        <v>263</v>
      </c>
      <c r="B670" s="24" t="s">
        <v>257</v>
      </c>
      <c r="C670" s="11"/>
      <c r="D670" s="21"/>
      <c r="E670" s="49" t="s">
        <v>307</v>
      </c>
      <c r="F670" s="74">
        <f>F671+F720</f>
        <v>27767.21</v>
      </c>
      <c r="G670" s="74">
        <f>G671+G720</f>
        <v>16552.7</v>
      </c>
      <c r="H670" s="74">
        <f>H671+H720</f>
        <v>16552.7</v>
      </c>
    </row>
    <row r="671" spans="1:8" ht="36">
      <c r="A671" s="21" t="s">
        <v>263</v>
      </c>
      <c r="B671" s="21" t="s">
        <v>257</v>
      </c>
      <c r="C671" s="11" t="s">
        <v>134</v>
      </c>
      <c r="D671" s="21"/>
      <c r="E671" s="49" t="s">
        <v>192</v>
      </c>
      <c r="F671" s="75">
        <f>F672+F715</f>
        <v>27767.21</v>
      </c>
      <c r="G671" s="75">
        <f>G672+G715</f>
        <v>15652.7</v>
      </c>
      <c r="H671" s="75">
        <f>H672+H715</f>
        <v>15652.7</v>
      </c>
    </row>
    <row r="672" spans="1:8" ht="36">
      <c r="A672" s="21" t="s">
        <v>263</v>
      </c>
      <c r="B672" s="21" t="s">
        <v>257</v>
      </c>
      <c r="C672" s="11" t="s">
        <v>135</v>
      </c>
      <c r="D672" s="21"/>
      <c r="E672" s="49" t="s">
        <v>347</v>
      </c>
      <c r="F672" s="72">
        <f>F673+F694</f>
        <v>27247.21</v>
      </c>
      <c r="G672" s="72">
        <f>G673+G694</f>
        <v>15132.7</v>
      </c>
      <c r="H672" s="72">
        <f>H673+H694</f>
        <v>15132.7</v>
      </c>
    </row>
    <row r="673" spans="1:8" ht="24">
      <c r="A673" s="21" t="s">
        <v>263</v>
      </c>
      <c r="B673" s="21" t="s">
        <v>257</v>
      </c>
      <c r="C673" s="11" t="s">
        <v>136</v>
      </c>
      <c r="D673" s="21"/>
      <c r="E673" s="49" t="s">
        <v>160</v>
      </c>
      <c r="F673" s="72">
        <f>F674+F677+F680+F683+F686+F691</f>
        <v>9941.3569999999982</v>
      </c>
      <c r="G673" s="72">
        <f>G674+G677+G680</f>
        <v>5235</v>
      </c>
      <c r="H673" s="72">
        <f>H674+H677+H680</f>
        <v>5235</v>
      </c>
    </row>
    <row r="674" spans="1:8" ht="48">
      <c r="A674" s="21" t="s">
        <v>263</v>
      </c>
      <c r="B674" s="21" t="s">
        <v>257</v>
      </c>
      <c r="C674" s="11" t="s">
        <v>505</v>
      </c>
      <c r="D674" s="30"/>
      <c r="E674" s="50" t="s">
        <v>340</v>
      </c>
      <c r="F674" s="72">
        <f t="shared" ref="F674:H675" si="55">F675</f>
        <v>5230.7</v>
      </c>
      <c r="G674" s="72">
        <f t="shared" si="55"/>
        <v>5235</v>
      </c>
      <c r="H674" s="72">
        <f t="shared" si="55"/>
        <v>5235</v>
      </c>
    </row>
    <row r="675" spans="1:8" ht="48">
      <c r="A675" s="21" t="s">
        <v>263</v>
      </c>
      <c r="B675" s="21" t="s">
        <v>257</v>
      </c>
      <c r="C675" s="11" t="s">
        <v>505</v>
      </c>
      <c r="D675" s="30" t="s">
        <v>299</v>
      </c>
      <c r="E675" s="50" t="s">
        <v>300</v>
      </c>
      <c r="F675" s="72">
        <f t="shared" si="55"/>
        <v>5230.7</v>
      </c>
      <c r="G675" s="72">
        <f t="shared" si="55"/>
        <v>5235</v>
      </c>
      <c r="H675" s="72">
        <f t="shared" si="55"/>
        <v>5235</v>
      </c>
    </row>
    <row r="676" spans="1:8" ht="72">
      <c r="A676" s="21" t="s">
        <v>263</v>
      </c>
      <c r="B676" s="21" t="s">
        <v>257</v>
      </c>
      <c r="C676" s="11" t="s">
        <v>505</v>
      </c>
      <c r="D676" s="21" t="s">
        <v>302</v>
      </c>
      <c r="E676" s="49" t="s">
        <v>639</v>
      </c>
      <c r="F676" s="72">
        <v>5230.7</v>
      </c>
      <c r="G676" s="72">
        <v>5235</v>
      </c>
      <c r="H676" s="72">
        <v>5235</v>
      </c>
    </row>
    <row r="677" spans="1:8" ht="36">
      <c r="A677" s="21" t="s">
        <v>263</v>
      </c>
      <c r="B677" s="21" t="s">
        <v>257</v>
      </c>
      <c r="C677" s="11" t="s">
        <v>506</v>
      </c>
      <c r="D677" s="21"/>
      <c r="E677" s="51" t="s">
        <v>181</v>
      </c>
      <c r="F677" s="72">
        <f t="shared" ref="F677:H678" si="56">F678</f>
        <v>200</v>
      </c>
      <c r="G677" s="72">
        <f t="shared" si="56"/>
        <v>0</v>
      </c>
      <c r="H677" s="72">
        <f t="shared" si="56"/>
        <v>0</v>
      </c>
    </row>
    <row r="678" spans="1:8" ht="48">
      <c r="A678" s="21" t="s">
        <v>263</v>
      </c>
      <c r="B678" s="21" t="s">
        <v>257</v>
      </c>
      <c r="C678" s="11" t="s">
        <v>506</v>
      </c>
      <c r="D678" s="30" t="s">
        <v>299</v>
      </c>
      <c r="E678" s="50" t="s">
        <v>300</v>
      </c>
      <c r="F678" s="72">
        <f t="shared" si="56"/>
        <v>200</v>
      </c>
      <c r="G678" s="72">
        <f t="shared" si="56"/>
        <v>0</v>
      </c>
      <c r="H678" s="72">
        <f t="shared" si="56"/>
        <v>0</v>
      </c>
    </row>
    <row r="679" spans="1:8" ht="24">
      <c r="A679" s="21" t="s">
        <v>263</v>
      </c>
      <c r="B679" s="21" t="s">
        <v>257</v>
      </c>
      <c r="C679" s="11" t="s">
        <v>506</v>
      </c>
      <c r="D679" s="21">
        <v>612</v>
      </c>
      <c r="E679" s="49" t="s">
        <v>548</v>
      </c>
      <c r="F679" s="72">
        <v>200</v>
      </c>
      <c r="G679" s="72"/>
      <c r="H679" s="72"/>
    </row>
    <row r="680" spans="1:8" ht="36">
      <c r="A680" s="21" t="s">
        <v>263</v>
      </c>
      <c r="B680" s="21" t="s">
        <v>257</v>
      </c>
      <c r="C680" s="11" t="s">
        <v>507</v>
      </c>
      <c r="D680" s="21"/>
      <c r="E680" s="49" t="s">
        <v>529</v>
      </c>
      <c r="F680" s="72">
        <f>F681</f>
        <v>2681.62</v>
      </c>
      <c r="G680" s="72"/>
      <c r="H680" s="72"/>
    </row>
    <row r="681" spans="1:8" ht="48">
      <c r="A681" s="21" t="s">
        <v>263</v>
      </c>
      <c r="B681" s="21" t="s">
        <v>257</v>
      </c>
      <c r="C681" s="11" t="s">
        <v>507</v>
      </c>
      <c r="D681" s="30" t="s">
        <v>299</v>
      </c>
      <c r="E681" s="50" t="s">
        <v>300</v>
      </c>
      <c r="F681" s="72">
        <f>F682</f>
        <v>2681.62</v>
      </c>
      <c r="G681" s="72"/>
      <c r="H681" s="72"/>
    </row>
    <row r="682" spans="1:8" ht="24">
      <c r="A682" s="21" t="s">
        <v>263</v>
      </c>
      <c r="B682" s="21" t="s">
        <v>257</v>
      </c>
      <c r="C682" s="11" t="s">
        <v>507</v>
      </c>
      <c r="D682" s="21">
        <v>612</v>
      </c>
      <c r="E682" s="49" t="s">
        <v>548</v>
      </c>
      <c r="F682" s="72">
        <v>2681.62</v>
      </c>
      <c r="G682" s="72"/>
      <c r="H682" s="72"/>
    </row>
    <row r="683" spans="1:8" ht="24">
      <c r="A683" s="21" t="s">
        <v>263</v>
      </c>
      <c r="B683" s="21" t="s">
        <v>257</v>
      </c>
      <c r="C683" s="11" t="s">
        <v>288</v>
      </c>
      <c r="D683" s="21"/>
      <c r="E683" s="49" t="s">
        <v>289</v>
      </c>
      <c r="F683" s="72">
        <f>F684</f>
        <v>45</v>
      </c>
      <c r="G683" s="72"/>
      <c r="H683" s="72"/>
    </row>
    <row r="684" spans="1:8" ht="48">
      <c r="A684" s="21" t="s">
        <v>263</v>
      </c>
      <c r="B684" s="21" t="s">
        <v>257</v>
      </c>
      <c r="C684" s="11" t="s">
        <v>288</v>
      </c>
      <c r="D684" s="30" t="s">
        <v>299</v>
      </c>
      <c r="E684" s="50" t="s">
        <v>300</v>
      </c>
      <c r="F684" s="72">
        <f>F685</f>
        <v>45</v>
      </c>
      <c r="G684" s="72"/>
      <c r="H684" s="72"/>
    </row>
    <row r="685" spans="1:8" ht="24">
      <c r="A685" s="21" t="s">
        <v>263</v>
      </c>
      <c r="B685" s="21" t="s">
        <v>257</v>
      </c>
      <c r="C685" s="11" t="s">
        <v>288</v>
      </c>
      <c r="D685" s="21">
        <v>612</v>
      </c>
      <c r="E685" s="49" t="s">
        <v>548</v>
      </c>
      <c r="F685" s="72">
        <v>45</v>
      </c>
      <c r="G685" s="72"/>
      <c r="H685" s="72"/>
    </row>
    <row r="686" spans="1:8" ht="48">
      <c r="A686" s="21" t="s">
        <v>263</v>
      </c>
      <c r="B686" s="21" t="s">
        <v>257</v>
      </c>
      <c r="C686" s="11" t="s">
        <v>217</v>
      </c>
      <c r="D686" s="21"/>
      <c r="E686" s="49" t="s">
        <v>216</v>
      </c>
      <c r="F686" s="72">
        <f>F687+F689</f>
        <v>1779.7369999999999</v>
      </c>
      <c r="G686" s="72"/>
      <c r="H686" s="72"/>
    </row>
    <row r="687" spans="1:8">
      <c r="A687" s="21" t="s">
        <v>263</v>
      </c>
      <c r="B687" s="21" t="s">
        <v>257</v>
      </c>
      <c r="C687" s="11" t="s">
        <v>217</v>
      </c>
      <c r="D687" s="21">
        <v>500</v>
      </c>
      <c r="E687" s="49" t="s">
        <v>308</v>
      </c>
      <c r="F687" s="72">
        <f>F688</f>
        <v>1353.2819999999999</v>
      </c>
      <c r="G687" s="72"/>
      <c r="H687" s="72"/>
    </row>
    <row r="688" spans="1:8">
      <c r="A688" s="21" t="s">
        <v>263</v>
      </c>
      <c r="B688" s="21" t="s">
        <v>257</v>
      </c>
      <c r="C688" s="11" t="s">
        <v>217</v>
      </c>
      <c r="D688" s="26" t="s">
        <v>309</v>
      </c>
      <c r="E688" s="59" t="s">
        <v>310</v>
      </c>
      <c r="F688" s="72">
        <v>1353.2819999999999</v>
      </c>
      <c r="G688" s="72"/>
      <c r="H688" s="72"/>
    </row>
    <row r="689" spans="1:8" ht="48">
      <c r="A689" s="21" t="s">
        <v>263</v>
      </c>
      <c r="B689" s="21" t="s">
        <v>257</v>
      </c>
      <c r="C689" s="11" t="s">
        <v>217</v>
      </c>
      <c r="D689" s="30" t="s">
        <v>299</v>
      </c>
      <c r="E689" s="50" t="s">
        <v>300</v>
      </c>
      <c r="F689" s="72">
        <f>F690</f>
        <v>426.45499999999998</v>
      </c>
      <c r="G689" s="72"/>
      <c r="H689" s="72"/>
    </row>
    <row r="690" spans="1:8" ht="72">
      <c r="A690" s="21" t="s">
        <v>263</v>
      </c>
      <c r="B690" s="21" t="s">
        <v>257</v>
      </c>
      <c r="C690" s="11" t="s">
        <v>217</v>
      </c>
      <c r="D690" s="21" t="s">
        <v>302</v>
      </c>
      <c r="E690" s="49" t="s">
        <v>639</v>
      </c>
      <c r="F690" s="72">
        <v>426.45499999999998</v>
      </c>
      <c r="G690" s="72"/>
      <c r="H690" s="72"/>
    </row>
    <row r="691" spans="1:8" ht="36">
      <c r="A691" s="21" t="s">
        <v>263</v>
      </c>
      <c r="B691" s="21" t="s">
        <v>257</v>
      </c>
      <c r="C691" s="11" t="s">
        <v>214</v>
      </c>
      <c r="D691" s="21"/>
      <c r="E691" s="49" t="s">
        <v>215</v>
      </c>
      <c r="F691" s="72">
        <f>F692</f>
        <v>4.3</v>
      </c>
      <c r="G691" s="72"/>
      <c r="H691" s="72"/>
    </row>
    <row r="692" spans="1:8" ht="48">
      <c r="A692" s="21" t="s">
        <v>263</v>
      </c>
      <c r="B692" s="21" t="s">
        <v>257</v>
      </c>
      <c r="C692" s="11" t="s">
        <v>214</v>
      </c>
      <c r="D692" s="30" t="s">
        <v>299</v>
      </c>
      <c r="E692" s="50" t="s">
        <v>300</v>
      </c>
      <c r="F692" s="72">
        <f>F693</f>
        <v>4.3</v>
      </c>
      <c r="G692" s="72"/>
      <c r="H692" s="72"/>
    </row>
    <row r="693" spans="1:8" ht="72">
      <c r="A693" s="21" t="s">
        <v>263</v>
      </c>
      <c r="B693" s="21" t="s">
        <v>257</v>
      </c>
      <c r="C693" s="11" t="s">
        <v>214</v>
      </c>
      <c r="D693" s="21" t="s">
        <v>302</v>
      </c>
      <c r="E693" s="49" t="s">
        <v>639</v>
      </c>
      <c r="F693" s="72">
        <v>4.3</v>
      </c>
      <c r="G693" s="72"/>
      <c r="H693" s="72"/>
    </row>
    <row r="694" spans="1:8" ht="24">
      <c r="A694" s="21" t="s">
        <v>263</v>
      </c>
      <c r="B694" s="21" t="s">
        <v>257</v>
      </c>
      <c r="C694" s="11" t="s">
        <v>188</v>
      </c>
      <c r="D694" s="21"/>
      <c r="E694" s="49" t="s">
        <v>161</v>
      </c>
      <c r="F694" s="72">
        <f>F695+F701+F704+F709+F698+F712</f>
        <v>17305.853000000003</v>
      </c>
      <c r="G694" s="72">
        <f>G695</f>
        <v>9897.7000000000007</v>
      </c>
      <c r="H694" s="72">
        <f>H695</f>
        <v>9897.7000000000007</v>
      </c>
    </row>
    <row r="695" spans="1:8" ht="48">
      <c r="A695" s="21" t="s">
        <v>263</v>
      </c>
      <c r="B695" s="21" t="s">
        <v>257</v>
      </c>
      <c r="C695" s="11" t="s">
        <v>508</v>
      </c>
      <c r="D695" s="21"/>
      <c r="E695" s="51" t="s">
        <v>231</v>
      </c>
      <c r="F695" s="72">
        <f t="shared" ref="F695:H696" si="57">F696</f>
        <v>9887.1</v>
      </c>
      <c r="G695" s="72">
        <f t="shared" si="57"/>
        <v>9897.7000000000007</v>
      </c>
      <c r="H695" s="72">
        <f t="shared" si="57"/>
        <v>9897.7000000000007</v>
      </c>
    </row>
    <row r="696" spans="1:8" ht="48">
      <c r="A696" s="21" t="s">
        <v>263</v>
      </c>
      <c r="B696" s="21" t="s">
        <v>257</v>
      </c>
      <c r="C696" s="11" t="s">
        <v>508</v>
      </c>
      <c r="D696" s="30" t="s">
        <v>299</v>
      </c>
      <c r="E696" s="50" t="s">
        <v>300</v>
      </c>
      <c r="F696" s="72">
        <f t="shared" si="57"/>
        <v>9887.1</v>
      </c>
      <c r="G696" s="72">
        <f t="shared" si="57"/>
        <v>9897.7000000000007</v>
      </c>
      <c r="H696" s="72">
        <f t="shared" si="57"/>
        <v>9897.7000000000007</v>
      </c>
    </row>
    <row r="697" spans="1:8" ht="72">
      <c r="A697" s="21" t="s">
        <v>263</v>
      </c>
      <c r="B697" s="21" t="s">
        <v>257</v>
      </c>
      <c r="C697" s="11" t="s">
        <v>508</v>
      </c>
      <c r="D697" s="21" t="s">
        <v>302</v>
      </c>
      <c r="E697" s="49" t="s">
        <v>639</v>
      </c>
      <c r="F697" s="72">
        <v>9887.1</v>
      </c>
      <c r="G697" s="72">
        <v>9897.7000000000007</v>
      </c>
      <c r="H697" s="72">
        <v>9897.7000000000007</v>
      </c>
    </row>
    <row r="698" spans="1:8" ht="36">
      <c r="A698" s="21" t="s">
        <v>263</v>
      </c>
      <c r="B698" s="21" t="s">
        <v>257</v>
      </c>
      <c r="C698" s="11" t="s">
        <v>596</v>
      </c>
      <c r="D698" s="21"/>
      <c r="E698" s="49" t="s">
        <v>595</v>
      </c>
      <c r="F698" s="72">
        <f>F699</f>
        <v>1822.39</v>
      </c>
      <c r="G698" s="72"/>
      <c r="H698" s="72"/>
    </row>
    <row r="699" spans="1:8" ht="48">
      <c r="A699" s="21" t="s">
        <v>263</v>
      </c>
      <c r="B699" s="21" t="s">
        <v>257</v>
      </c>
      <c r="C699" s="11" t="s">
        <v>596</v>
      </c>
      <c r="D699" s="30" t="s">
        <v>299</v>
      </c>
      <c r="E699" s="50" t="s">
        <v>300</v>
      </c>
      <c r="F699" s="72">
        <f>F700</f>
        <v>1822.39</v>
      </c>
      <c r="G699" s="72"/>
      <c r="H699" s="72"/>
    </row>
    <row r="700" spans="1:8" ht="24">
      <c r="A700" s="21" t="s">
        <v>263</v>
      </c>
      <c r="B700" s="21" t="s">
        <v>257</v>
      </c>
      <c r="C700" s="11" t="s">
        <v>596</v>
      </c>
      <c r="D700" s="21">
        <v>612</v>
      </c>
      <c r="E700" s="49" t="s">
        <v>548</v>
      </c>
      <c r="F700" s="72">
        <v>1822.39</v>
      </c>
      <c r="G700" s="72"/>
      <c r="H700" s="72"/>
    </row>
    <row r="701" spans="1:8" ht="36">
      <c r="A701" s="21" t="s">
        <v>263</v>
      </c>
      <c r="B701" s="21" t="s">
        <v>257</v>
      </c>
      <c r="C701" s="11" t="s">
        <v>290</v>
      </c>
      <c r="D701" s="21"/>
      <c r="E701" s="49" t="s">
        <v>291</v>
      </c>
      <c r="F701" s="72">
        <f>F702</f>
        <v>186.6</v>
      </c>
      <c r="G701" s="72"/>
      <c r="H701" s="72"/>
    </row>
    <row r="702" spans="1:8" ht="48">
      <c r="A702" s="21" t="s">
        <v>263</v>
      </c>
      <c r="B702" s="21" t="s">
        <v>257</v>
      </c>
      <c r="C702" s="11" t="s">
        <v>290</v>
      </c>
      <c r="D702" s="30" t="s">
        <v>299</v>
      </c>
      <c r="E702" s="50" t="s">
        <v>300</v>
      </c>
      <c r="F702" s="72">
        <f>F703</f>
        <v>186.6</v>
      </c>
      <c r="G702" s="72"/>
      <c r="H702" s="72"/>
    </row>
    <row r="703" spans="1:8" ht="24">
      <c r="A703" s="21" t="s">
        <v>263</v>
      </c>
      <c r="B703" s="21" t="s">
        <v>257</v>
      </c>
      <c r="C703" s="11" t="s">
        <v>290</v>
      </c>
      <c r="D703" s="21">
        <v>612</v>
      </c>
      <c r="E703" s="49" t="s">
        <v>548</v>
      </c>
      <c r="F703" s="72">
        <v>186.6</v>
      </c>
      <c r="G703" s="72"/>
      <c r="H703" s="72"/>
    </row>
    <row r="704" spans="1:8" ht="48">
      <c r="A704" s="21" t="s">
        <v>263</v>
      </c>
      <c r="B704" s="21" t="s">
        <v>257</v>
      </c>
      <c r="C704" s="11" t="s">
        <v>218</v>
      </c>
      <c r="D704" s="21"/>
      <c r="E704" s="49" t="s">
        <v>221</v>
      </c>
      <c r="F704" s="72">
        <f>F705+F707</f>
        <v>5349.1630000000005</v>
      </c>
      <c r="G704" s="72"/>
      <c r="H704" s="72"/>
    </row>
    <row r="705" spans="1:8">
      <c r="A705" s="21" t="s">
        <v>263</v>
      </c>
      <c r="B705" s="21" t="s">
        <v>257</v>
      </c>
      <c r="C705" s="11" t="s">
        <v>218</v>
      </c>
      <c r="D705" s="21">
        <v>500</v>
      </c>
      <c r="E705" s="49" t="s">
        <v>308</v>
      </c>
      <c r="F705" s="72">
        <f>F706</f>
        <v>4297.2420000000002</v>
      </c>
      <c r="G705" s="72"/>
      <c r="H705" s="72"/>
    </row>
    <row r="706" spans="1:8">
      <c r="A706" s="21" t="s">
        <v>263</v>
      </c>
      <c r="B706" s="21" t="s">
        <v>257</v>
      </c>
      <c r="C706" s="11" t="s">
        <v>218</v>
      </c>
      <c r="D706" s="26" t="s">
        <v>309</v>
      </c>
      <c r="E706" s="59" t="s">
        <v>310</v>
      </c>
      <c r="F706" s="72">
        <v>4297.2420000000002</v>
      </c>
      <c r="G706" s="72"/>
      <c r="H706" s="72"/>
    </row>
    <row r="707" spans="1:8" ht="48">
      <c r="A707" s="21" t="s">
        <v>263</v>
      </c>
      <c r="B707" s="21" t="s">
        <v>257</v>
      </c>
      <c r="C707" s="11" t="s">
        <v>218</v>
      </c>
      <c r="D707" s="30" t="s">
        <v>299</v>
      </c>
      <c r="E707" s="50" t="s">
        <v>300</v>
      </c>
      <c r="F707" s="72">
        <f>F708</f>
        <v>1051.921</v>
      </c>
      <c r="G707" s="72"/>
      <c r="H707" s="72"/>
    </row>
    <row r="708" spans="1:8" ht="72">
      <c r="A708" s="21" t="s">
        <v>263</v>
      </c>
      <c r="B708" s="21" t="s">
        <v>257</v>
      </c>
      <c r="C708" s="11" t="s">
        <v>218</v>
      </c>
      <c r="D708" s="21" t="s">
        <v>302</v>
      </c>
      <c r="E708" s="49" t="s">
        <v>639</v>
      </c>
      <c r="F708" s="72">
        <v>1051.921</v>
      </c>
      <c r="G708" s="72"/>
      <c r="H708" s="72"/>
    </row>
    <row r="709" spans="1:8" ht="48">
      <c r="A709" s="21" t="s">
        <v>263</v>
      </c>
      <c r="B709" s="21" t="s">
        <v>257</v>
      </c>
      <c r="C709" s="11" t="s">
        <v>219</v>
      </c>
      <c r="D709" s="21"/>
      <c r="E709" s="49" t="s">
        <v>220</v>
      </c>
      <c r="F709" s="72">
        <f>F710</f>
        <v>10.6</v>
      </c>
      <c r="G709" s="72"/>
      <c r="H709" s="72"/>
    </row>
    <row r="710" spans="1:8" ht="48">
      <c r="A710" s="21" t="s">
        <v>263</v>
      </c>
      <c r="B710" s="21" t="s">
        <v>257</v>
      </c>
      <c r="C710" s="11" t="s">
        <v>219</v>
      </c>
      <c r="D710" s="30" t="s">
        <v>299</v>
      </c>
      <c r="E710" s="50" t="s">
        <v>300</v>
      </c>
      <c r="F710" s="72">
        <f>F711</f>
        <v>10.6</v>
      </c>
      <c r="G710" s="72"/>
      <c r="H710" s="72"/>
    </row>
    <row r="711" spans="1:8" ht="72">
      <c r="A711" s="21" t="s">
        <v>263</v>
      </c>
      <c r="B711" s="21" t="s">
        <v>257</v>
      </c>
      <c r="C711" s="11" t="s">
        <v>219</v>
      </c>
      <c r="D711" s="21" t="s">
        <v>302</v>
      </c>
      <c r="E711" s="49" t="s">
        <v>639</v>
      </c>
      <c r="F711" s="72">
        <v>10.6</v>
      </c>
      <c r="G711" s="72"/>
      <c r="H711" s="72"/>
    </row>
    <row r="712" spans="1:8" ht="48">
      <c r="A712" s="21" t="s">
        <v>263</v>
      </c>
      <c r="B712" s="21" t="s">
        <v>257</v>
      </c>
      <c r="C712" s="11" t="s">
        <v>649</v>
      </c>
      <c r="D712" s="21"/>
      <c r="E712" s="49" t="s">
        <v>648</v>
      </c>
      <c r="F712" s="72">
        <f>F713</f>
        <v>50</v>
      </c>
      <c r="G712" s="72"/>
      <c r="H712" s="72"/>
    </row>
    <row r="713" spans="1:8" ht="48">
      <c r="A713" s="21" t="s">
        <v>263</v>
      </c>
      <c r="B713" s="21" t="s">
        <v>257</v>
      </c>
      <c r="C713" s="11" t="s">
        <v>649</v>
      </c>
      <c r="D713" s="30" t="s">
        <v>299</v>
      </c>
      <c r="E713" s="50" t="s">
        <v>300</v>
      </c>
      <c r="F713" s="72">
        <f>F714</f>
        <v>50</v>
      </c>
      <c r="G713" s="72"/>
      <c r="H713" s="72"/>
    </row>
    <row r="714" spans="1:8" ht="24">
      <c r="A714" s="21" t="s">
        <v>263</v>
      </c>
      <c r="B714" s="21" t="s">
        <v>257</v>
      </c>
      <c r="C714" s="11" t="s">
        <v>649</v>
      </c>
      <c r="D714" s="21">
        <v>612</v>
      </c>
      <c r="E714" s="49" t="s">
        <v>548</v>
      </c>
      <c r="F714" s="72">
        <v>50</v>
      </c>
      <c r="G714" s="72"/>
      <c r="H714" s="72"/>
    </row>
    <row r="715" spans="1:8" ht="24">
      <c r="A715" s="21" t="s">
        <v>263</v>
      </c>
      <c r="B715" s="21" t="s">
        <v>257</v>
      </c>
      <c r="C715" s="11" t="s">
        <v>186</v>
      </c>
      <c r="D715" s="21"/>
      <c r="E715" s="49" t="s">
        <v>162</v>
      </c>
      <c r="F715" s="72">
        <f>F716</f>
        <v>520</v>
      </c>
      <c r="G715" s="72">
        <f t="shared" ref="G715:H718" si="58">G716</f>
        <v>520</v>
      </c>
      <c r="H715" s="72">
        <f t="shared" si="58"/>
        <v>520</v>
      </c>
    </row>
    <row r="716" spans="1:8" ht="36">
      <c r="A716" s="21" t="s">
        <v>263</v>
      </c>
      <c r="B716" s="21" t="s">
        <v>257</v>
      </c>
      <c r="C716" s="11" t="s">
        <v>187</v>
      </c>
      <c r="D716" s="21"/>
      <c r="E716" s="49" t="s">
        <v>163</v>
      </c>
      <c r="F716" s="72">
        <f>F717</f>
        <v>520</v>
      </c>
      <c r="G716" s="72">
        <f t="shared" si="58"/>
        <v>520</v>
      </c>
      <c r="H716" s="72">
        <f t="shared" si="58"/>
        <v>520</v>
      </c>
    </row>
    <row r="717" spans="1:8" ht="60">
      <c r="A717" s="21" t="s">
        <v>263</v>
      </c>
      <c r="B717" s="21" t="s">
        <v>257</v>
      </c>
      <c r="C717" s="11" t="s">
        <v>509</v>
      </c>
      <c r="D717" s="21"/>
      <c r="E717" s="49" t="s">
        <v>320</v>
      </c>
      <c r="F717" s="72">
        <f>F718</f>
        <v>520</v>
      </c>
      <c r="G717" s="72">
        <f t="shared" si="58"/>
        <v>520</v>
      </c>
      <c r="H717" s="72">
        <f t="shared" si="58"/>
        <v>520</v>
      </c>
    </row>
    <row r="718" spans="1:8" ht="48">
      <c r="A718" s="21" t="s">
        <v>263</v>
      </c>
      <c r="B718" s="21" t="s">
        <v>257</v>
      </c>
      <c r="C718" s="11" t="s">
        <v>509</v>
      </c>
      <c r="D718" s="30" t="s">
        <v>299</v>
      </c>
      <c r="E718" s="50" t="s">
        <v>300</v>
      </c>
      <c r="F718" s="72">
        <f>F719</f>
        <v>520</v>
      </c>
      <c r="G718" s="72">
        <f t="shared" si="58"/>
        <v>520</v>
      </c>
      <c r="H718" s="72">
        <f t="shared" si="58"/>
        <v>520</v>
      </c>
    </row>
    <row r="719" spans="1:8" ht="72">
      <c r="A719" s="21" t="s">
        <v>263</v>
      </c>
      <c r="B719" s="21" t="s">
        <v>257</v>
      </c>
      <c r="C719" s="11" t="s">
        <v>509</v>
      </c>
      <c r="D719" s="21" t="s">
        <v>302</v>
      </c>
      <c r="E719" s="49" t="s">
        <v>639</v>
      </c>
      <c r="F719" s="72">
        <v>520</v>
      </c>
      <c r="G719" s="72">
        <v>520</v>
      </c>
      <c r="H719" s="72">
        <v>520</v>
      </c>
    </row>
    <row r="720" spans="1:8" ht="36">
      <c r="A720" s="21" t="s">
        <v>263</v>
      </c>
      <c r="B720" s="21" t="s">
        <v>257</v>
      </c>
      <c r="C720" s="11" t="s">
        <v>410</v>
      </c>
      <c r="D720" s="21"/>
      <c r="E720" s="49" t="s">
        <v>97</v>
      </c>
      <c r="F720" s="72">
        <f t="shared" ref="F720:H722" si="59">F721</f>
        <v>0</v>
      </c>
      <c r="G720" s="72">
        <f t="shared" si="59"/>
        <v>900</v>
      </c>
      <c r="H720" s="72">
        <f t="shared" si="59"/>
        <v>900</v>
      </c>
    </row>
    <row r="721" spans="1:8" ht="72">
      <c r="A721" s="21" t="s">
        <v>263</v>
      </c>
      <c r="B721" s="21" t="s">
        <v>257</v>
      </c>
      <c r="C721" s="11" t="s">
        <v>415</v>
      </c>
      <c r="D721" s="21"/>
      <c r="E721" s="49" t="s">
        <v>153</v>
      </c>
      <c r="F721" s="72">
        <f t="shared" si="59"/>
        <v>0</v>
      </c>
      <c r="G721" s="72">
        <f t="shared" si="59"/>
        <v>900</v>
      </c>
      <c r="H721" s="72">
        <f t="shared" si="59"/>
        <v>900</v>
      </c>
    </row>
    <row r="722" spans="1:8" ht="60">
      <c r="A722" s="21" t="s">
        <v>263</v>
      </c>
      <c r="B722" s="21" t="s">
        <v>257</v>
      </c>
      <c r="C722" s="11" t="s">
        <v>422</v>
      </c>
      <c r="D722" s="21"/>
      <c r="E722" s="49" t="s">
        <v>154</v>
      </c>
      <c r="F722" s="72">
        <f>F723</f>
        <v>0</v>
      </c>
      <c r="G722" s="72">
        <f t="shared" si="59"/>
        <v>900</v>
      </c>
      <c r="H722" s="72">
        <f t="shared" si="59"/>
        <v>900</v>
      </c>
    </row>
    <row r="723" spans="1:8" ht="60">
      <c r="A723" s="21" t="s">
        <v>263</v>
      </c>
      <c r="B723" s="21" t="s">
        <v>257</v>
      </c>
      <c r="C723" s="11" t="s">
        <v>510</v>
      </c>
      <c r="D723" s="21"/>
      <c r="E723" s="49" t="s">
        <v>158</v>
      </c>
      <c r="F723" s="72">
        <f t="shared" ref="F723:H724" si="60">F724</f>
        <v>0</v>
      </c>
      <c r="G723" s="72">
        <f t="shared" si="60"/>
        <v>900</v>
      </c>
      <c r="H723" s="72">
        <f t="shared" si="60"/>
        <v>900</v>
      </c>
    </row>
    <row r="724" spans="1:8" ht="48">
      <c r="A724" s="21" t="s">
        <v>263</v>
      </c>
      <c r="B724" s="21" t="s">
        <v>257</v>
      </c>
      <c r="C724" s="11" t="s">
        <v>510</v>
      </c>
      <c r="D724" s="30" t="s">
        <v>299</v>
      </c>
      <c r="E724" s="50" t="s">
        <v>300</v>
      </c>
      <c r="F724" s="72">
        <f t="shared" si="60"/>
        <v>0</v>
      </c>
      <c r="G724" s="72">
        <f t="shared" si="60"/>
        <v>900</v>
      </c>
      <c r="H724" s="72">
        <f t="shared" si="60"/>
        <v>900</v>
      </c>
    </row>
    <row r="725" spans="1:8" ht="24">
      <c r="A725" s="21" t="s">
        <v>263</v>
      </c>
      <c r="B725" s="21" t="s">
        <v>257</v>
      </c>
      <c r="C725" s="11" t="s">
        <v>510</v>
      </c>
      <c r="D725" s="21">
        <v>612</v>
      </c>
      <c r="E725" s="49" t="s">
        <v>548</v>
      </c>
      <c r="F725" s="72"/>
      <c r="G725" s="72">
        <v>900</v>
      </c>
      <c r="H725" s="72">
        <v>900</v>
      </c>
    </row>
    <row r="726" spans="1:8">
      <c r="A726" s="24">
        <v>10</v>
      </c>
      <c r="B726" s="25" t="s">
        <v>251</v>
      </c>
      <c r="C726" s="25"/>
      <c r="D726" s="24"/>
      <c r="E726" s="48" t="s">
        <v>321</v>
      </c>
      <c r="F726" s="71">
        <f>F727+F733+F760</f>
        <v>62823.728000000003</v>
      </c>
      <c r="G726" s="71">
        <f>G727+G733+G760</f>
        <v>60682.5</v>
      </c>
      <c r="H726" s="71">
        <f>H727+H733+H760</f>
        <v>61968.5</v>
      </c>
    </row>
    <row r="727" spans="1:8">
      <c r="A727" s="24">
        <v>10</v>
      </c>
      <c r="B727" s="24" t="s">
        <v>257</v>
      </c>
      <c r="C727" s="11"/>
      <c r="D727" s="21"/>
      <c r="E727" s="49" t="s">
        <v>28</v>
      </c>
      <c r="F727" s="71">
        <f t="shared" ref="F727:H728" si="61">F728</f>
        <v>4244.3</v>
      </c>
      <c r="G727" s="71">
        <f t="shared" si="61"/>
        <v>4800</v>
      </c>
      <c r="H727" s="71">
        <f t="shared" si="61"/>
        <v>4800</v>
      </c>
    </row>
    <row r="728" spans="1:8">
      <c r="A728" s="21">
        <v>10</v>
      </c>
      <c r="B728" s="21" t="s">
        <v>257</v>
      </c>
      <c r="C728" s="11" t="s">
        <v>131</v>
      </c>
      <c r="D728" s="11"/>
      <c r="E728" s="54" t="s">
        <v>67</v>
      </c>
      <c r="F728" s="72">
        <f t="shared" si="61"/>
        <v>4244.3</v>
      </c>
      <c r="G728" s="72">
        <f t="shared" si="61"/>
        <v>4800</v>
      </c>
      <c r="H728" s="72">
        <f t="shared" si="61"/>
        <v>4800</v>
      </c>
    </row>
    <row r="729" spans="1:8" ht="24">
      <c r="A729" s="21">
        <v>10</v>
      </c>
      <c r="B729" s="21" t="s">
        <v>257</v>
      </c>
      <c r="C729" s="11" t="s">
        <v>539</v>
      </c>
      <c r="D729" s="21"/>
      <c r="E729" s="49" t="s">
        <v>540</v>
      </c>
      <c r="F729" s="72">
        <f>F732</f>
        <v>4244.3</v>
      </c>
      <c r="G729" s="72">
        <f>G732</f>
        <v>4800</v>
      </c>
      <c r="H729" s="72">
        <f>H732</f>
        <v>4800</v>
      </c>
    </row>
    <row r="730" spans="1:8" ht="24">
      <c r="A730" s="21">
        <v>10</v>
      </c>
      <c r="B730" s="21" t="s">
        <v>257</v>
      </c>
      <c r="C730" s="11" t="s">
        <v>511</v>
      </c>
      <c r="D730" s="30"/>
      <c r="E730" s="50" t="s">
        <v>541</v>
      </c>
      <c r="F730" s="72">
        <f t="shared" ref="F730:H731" si="62">F731</f>
        <v>4244.3</v>
      </c>
      <c r="G730" s="72">
        <f t="shared" si="62"/>
        <v>4800</v>
      </c>
      <c r="H730" s="72">
        <f t="shared" si="62"/>
        <v>4800</v>
      </c>
    </row>
    <row r="731" spans="1:8" ht="24">
      <c r="A731" s="21">
        <v>10</v>
      </c>
      <c r="B731" s="21" t="s">
        <v>257</v>
      </c>
      <c r="C731" s="11" t="s">
        <v>511</v>
      </c>
      <c r="D731" s="30" t="s">
        <v>569</v>
      </c>
      <c r="E731" s="50" t="s">
        <v>14</v>
      </c>
      <c r="F731" s="72">
        <f t="shared" si="62"/>
        <v>4244.3</v>
      </c>
      <c r="G731" s="72">
        <f t="shared" si="62"/>
        <v>4800</v>
      </c>
      <c r="H731" s="72">
        <f t="shared" si="62"/>
        <v>4800</v>
      </c>
    </row>
    <row r="732" spans="1:8" ht="24">
      <c r="A732" s="21" t="s">
        <v>322</v>
      </c>
      <c r="B732" s="21" t="s">
        <v>257</v>
      </c>
      <c r="C732" s="11" t="s">
        <v>511</v>
      </c>
      <c r="D732" s="21">
        <v>312</v>
      </c>
      <c r="E732" s="49" t="s">
        <v>554</v>
      </c>
      <c r="F732" s="72">
        <v>4244.3</v>
      </c>
      <c r="G732" s="72">
        <v>4800</v>
      </c>
      <c r="H732" s="72">
        <v>4800</v>
      </c>
    </row>
    <row r="733" spans="1:8">
      <c r="A733" s="24" t="s">
        <v>322</v>
      </c>
      <c r="B733" s="24" t="s">
        <v>323</v>
      </c>
      <c r="C733" s="25"/>
      <c r="D733" s="24"/>
      <c r="E733" s="49" t="s">
        <v>324</v>
      </c>
      <c r="F733" s="71">
        <f>F740+F749+F755+F734</f>
        <v>16500.328000000001</v>
      </c>
      <c r="G733" s="71">
        <f>G740+G749+G755</f>
        <v>12517.5</v>
      </c>
      <c r="H733" s="71">
        <f>H740+H749+H755</f>
        <v>12517.5</v>
      </c>
    </row>
    <row r="734" spans="1:8" ht="24">
      <c r="A734" s="21" t="s">
        <v>322</v>
      </c>
      <c r="B734" s="21" t="s">
        <v>323</v>
      </c>
      <c r="C734" s="11" t="s">
        <v>139</v>
      </c>
      <c r="D734" s="21"/>
      <c r="E734" s="49" t="s">
        <v>111</v>
      </c>
      <c r="F734" s="75">
        <f>F735</f>
        <v>189</v>
      </c>
      <c r="G734" s="71"/>
      <c r="H734" s="71"/>
    </row>
    <row r="735" spans="1:8">
      <c r="A735" s="21" t="s">
        <v>322</v>
      </c>
      <c r="B735" s="21" t="s">
        <v>323</v>
      </c>
      <c r="C735" s="11" t="s">
        <v>149</v>
      </c>
      <c r="D735" s="21"/>
      <c r="E735" s="49" t="s">
        <v>559</v>
      </c>
      <c r="F735" s="75">
        <f>F736</f>
        <v>189</v>
      </c>
      <c r="G735" s="71"/>
      <c r="H735" s="71"/>
    </row>
    <row r="736" spans="1:8" ht="24">
      <c r="A736" s="21" t="s">
        <v>322</v>
      </c>
      <c r="B736" s="21" t="s">
        <v>323</v>
      </c>
      <c r="C736" s="11" t="s">
        <v>150</v>
      </c>
      <c r="D736" s="21"/>
      <c r="E736" s="49" t="s">
        <v>391</v>
      </c>
      <c r="F736" s="75">
        <f>F737</f>
        <v>189</v>
      </c>
      <c r="G736" s="74"/>
      <c r="H736" s="74"/>
    </row>
    <row r="737" spans="1:8" ht="48">
      <c r="A737" s="21" t="s">
        <v>322</v>
      </c>
      <c r="B737" s="21" t="s">
        <v>323</v>
      </c>
      <c r="C737" s="11" t="s">
        <v>315</v>
      </c>
      <c r="D737" s="21"/>
      <c r="E737" s="49" t="s">
        <v>114</v>
      </c>
      <c r="F737" s="75">
        <f>F738</f>
        <v>189</v>
      </c>
      <c r="G737" s="74"/>
      <c r="H737" s="74"/>
    </row>
    <row r="738" spans="1:8" ht="24">
      <c r="A738" s="21" t="s">
        <v>322</v>
      </c>
      <c r="B738" s="21" t="s">
        <v>323</v>
      </c>
      <c r="C738" s="11" t="s">
        <v>315</v>
      </c>
      <c r="D738" s="30" t="s">
        <v>569</v>
      </c>
      <c r="E738" s="50" t="s">
        <v>14</v>
      </c>
      <c r="F738" s="75">
        <f>F739</f>
        <v>189</v>
      </c>
      <c r="G738" s="74"/>
      <c r="H738" s="74"/>
    </row>
    <row r="739" spans="1:8" ht="36">
      <c r="A739" s="21" t="s">
        <v>322</v>
      </c>
      <c r="B739" s="21" t="s">
        <v>323</v>
      </c>
      <c r="C739" s="11" t="s">
        <v>315</v>
      </c>
      <c r="D739" s="21">
        <v>313</v>
      </c>
      <c r="E739" s="49" t="s">
        <v>63</v>
      </c>
      <c r="F739" s="75">
        <v>189</v>
      </c>
      <c r="G739" s="71"/>
      <c r="H739" s="71"/>
    </row>
    <row r="740" spans="1:8" ht="36">
      <c r="A740" s="21" t="s">
        <v>322</v>
      </c>
      <c r="B740" s="21" t="s">
        <v>323</v>
      </c>
      <c r="C740" s="11" t="s">
        <v>410</v>
      </c>
      <c r="D740" s="21"/>
      <c r="E740" s="49" t="s">
        <v>97</v>
      </c>
      <c r="F740" s="72">
        <f t="shared" ref="F740:H741" si="63">F741</f>
        <v>250</v>
      </c>
      <c r="G740" s="72">
        <f t="shared" si="63"/>
        <v>250</v>
      </c>
      <c r="H740" s="72">
        <f t="shared" si="63"/>
        <v>250</v>
      </c>
    </row>
    <row r="741" spans="1:8" ht="60">
      <c r="A741" s="21" t="s">
        <v>322</v>
      </c>
      <c r="B741" s="21" t="s">
        <v>323</v>
      </c>
      <c r="C741" s="11" t="s">
        <v>411</v>
      </c>
      <c r="D741" s="21"/>
      <c r="E741" s="49" t="s">
        <v>357</v>
      </c>
      <c r="F741" s="72">
        <f t="shared" si="63"/>
        <v>250</v>
      </c>
      <c r="G741" s="72">
        <f t="shared" si="63"/>
        <v>250</v>
      </c>
      <c r="H741" s="72">
        <f t="shared" si="63"/>
        <v>250</v>
      </c>
    </row>
    <row r="742" spans="1:8" ht="36">
      <c r="A742" s="21" t="s">
        <v>322</v>
      </c>
      <c r="B742" s="21" t="s">
        <v>323</v>
      </c>
      <c r="C742" s="11" t="s">
        <v>413</v>
      </c>
      <c r="D742" s="21"/>
      <c r="E742" s="49" t="s">
        <v>358</v>
      </c>
      <c r="F742" s="72">
        <f>F743+F746</f>
        <v>250</v>
      </c>
      <c r="G742" s="72">
        <f>G743+G746</f>
        <v>250</v>
      </c>
      <c r="H742" s="72">
        <f>H743+H746</f>
        <v>250</v>
      </c>
    </row>
    <row r="743" spans="1:8" ht="48">
      <c r="A743" s="21" t="s">
        <v>322</v>
      </c>
      <c r="B743" s="21" t="s">
        <v>323</v>
      </c>
      <c r="C743" s="11" t="s">
        <v>512</v>
      </c>
      <c r="D743" s="21"/>
      <c r="E743" s="49" t="s">
        <v>314</v>
      </c>
      <c r="F743" s="72">
        <f t="shared" ref="F743:H744" si="64">F744</f>
        <v>100</v>
      </c>
      <c r="G743" s="72">
        <f t="shared" si="64"/>
        <v>100</v>
      </c>
      <c r="H743" s="72">
        <f t="shared" si="64"/>
        <v>100</v>
      </c>
    </row>
    <row r="744" spans="1:8" ht="24">
      <c r="A744" s="21" t="s">
        <v>322</v>
      </c>
      <c r="B744" s="21" t="s">
        <v>323</v>
      </c>
      <c r="C744" s="11" t="s">
        <v>512</v>
      </c>
      <c r="D744" s="30" t="s">
        <v>569</v>
      </c>
      <c r="E744" s="50" t="s">
        <v>14</v>
      </c>
      <c r="F744" s="72">
        <f t="shared" si="64"/>
        <v>100</v>
      </c>
      <c r="G744" s="72">
        <f t="shared" si="64"/>
        <v>100</v>
      </c>
      <c r="H744" s="72">
        <f t="shared" si="64"/>
        <v>100</v>
      </c>
    </row>
    <row r="745" spans="1:8" ht="36">
      <c r="A745" s="21" t="s">
        <v>322</v>
      </c>
      <c r="B745" s="21" t="s">
        <v>323</v>
      </c>
      <c r="C745" s="11" t="s">
        <v>512</v>
      </c>
      <c r="D745" s="21">
        <v>313</v>
      </c>
      <c r="E745" s="49" t="s">
        <v>185</v>
      </c>
      <c r="F745" s="72">
        <v>100</v>
      </c>
      <c r="G745" s="72">
        <v>100</v>
      </c>
      <c r="H745" s="72">
        <v>100</v>
      </c>
    </row>
    <row r="746" spans="1:8" ht="72">
      <c r="A746" s="21" t="s">
        <v>322</v>
      </c>
      <c r="B746" s="21" t="s">
        <v>323</v>
      </c>
      <c r="C746" s="11" t="s">
        <v>513</v>
      </c>
      <c r="D746" s="21"/>
      <c r="E746" s="49" t="s">
        <v>190</v>
      </c>
      <c r="F746" s="72">
        <f t="shared" ref="F746:H747" si="65">F747</f>
        <v>150</v>
      </c>
      <c r="G746" s="72">
        <f t="shared" si="65"/>
        <v>150</v>
      </c>
      <c r="H746" s="72">
        <f t="shared" si="65"/>
        <v>150</v>
      </c>
    </row>
    <row r="747" spans="1:8" ht="48">
      <c r="A747" s="21" t="s">
        <v>322</v>
      </c>
      <c r="B747" s="21" t="s">
        <v>323</v>
      </c>
      <c r="C747" s="11" t="s">
        <v>513</v>
      </c>
      <c r="D747" s="30" t="s">
        <v>299</v>
      </c>
      <c r="E747" s="50" t="s">
        <v>300</v>
      </c>
      <c r="F747" s="72">
        <f t="shared" si="65"/>
        <v>150</v>
      </c>
      <c r="G747" s="72">
        <f t="shared" si="65"/>
        <v>150</v>
      </c>
      <c r="H747" s="72">
        <f t="shared" si="65"/>
        <v>150</v>
      </c>
    </row>
    <row r="748" spans="1:8" ht="72">
      <c r="A748" s="21" t="s">
        <v>322</v>
      </c>
      <c r="B748" s="21" t="s">
        <v>323</v>
      </c>
      <c r="C748" s="11" t="s">
        <v>513</v>
      </c>
      <c r="D748" s="21">
        <v>631</v>
      </c>
      <c r="E748" s="49" t="s">
        <v>371</v>
      </c>
      <c r="F748" s="72">
        <v>150</v>
      </c>
      <c r="G748" s="72">
        <v>150</v>
      </c>
      <c r="H748" s="72">
        <v>150</v>
      </c>
    </row>
    <row r="749" spans="1:8" ht="24">
      <c r="A749" s="21" t="s">
        <v>322</v>
      </c>
      <c r="B749" s="21" t="s">
        <v>323</v>
      </c>
      <c r="C749" s="11" t="s">
        <v>414</v>
      </c>
      <c r="D749" s="11"/>
      <c r="E749" s="49" t="s">
        <v>107</v>
      </c>
      <c r="F749" s="72">
        <f t="shared" ref="F749:H753" si="66">F750</f>
        <v>4955.3280000000004</v>
      </c>
      <c r="G749" s="72">
        <f t="shared" si="66"/>
        <v>1161.5</v>
      </c>
      <c r="H749" s="72">
        <f t="shared" si="66"/>
        <v>1161.5</v>
      </c>
    </row>
    <row r="750" spans="1:8" ht="24">
      <c r="A750" s="21" t="s">
        <v>322</v>
      </c>
      <c r="B750" s="21" t="s">
        <v>323</v>
      </c>
      <c r="C750" s="11" t="s">
        <v>545</v>
      </c>
      <c r="D750" s="11"/>
      <c r="E750" s="49" t="s">
        <v>355</v>
      </c>
      <c r="F750" s="72">
        <f t="shared" si="66"/>
        <v>4955.3280000000004</v>
      </c>
      <c r="G750" s="72">
        <f t="shared" si="66"/>
        <v>1161.5</v>
      </c>
      <c r="H750" s="72">
        <f t="shared" si="66"/>
        <v>1161.5</v>
      </c>
    </row>
    <row r="751" spans="1:8" ht="24">
      <c r="A751" s="21" t="s">
        <v>322</v>
      </c>
      <c r="B751" s="21" t="s">
        <v>323</v>
      </c>
      <c r="C751" s="11" t="s">
        <v>546</v>
      </c>
      <c r="D751" s="11"/>
      <c r="E751" s="49" t="s">
        <v>110</v>
      </c>
      <c r="F751" s="72">
        <f>F752</f>
        <v>4955.3280000000004</v>
      </c>
      <c r="G751" s="72">
        <f>G752</f>
        <v>1161.5</v>
      </c>
      <c r="H751" s="72">
        <f>H752</f>
        <v>1161.5</v>
      </c>
    </row>
    <row r="752" spans="1:8" ht="24">
      <c r="A752" s="21" t="s">
        <v>322</v>
      </c>
      <c r="B752" s="21" t="s">
        <v>323</v>
      </c>
      <c r="C752" s="11" t="s">
        <v>30</v>
      </c>
      <c r="D752" s="11"/>
      <c r="E752" s="49" t="s">
        <v>31</v>
      </c>
      <c r="F752" s="72">
        <f t="shared" si="66"/>
        <v>4955.3280000000004</v>
      </c>
      <c r="G752" s="72">
        <f t="shared" si="66"/>
        <v>1161.5</v>
      </c>
      <c r="H752" s="72">
        <f t="shared" si="66"/>
        <v>1161.5</v>
      </c>
    </row>
    <row r="753" spans="1:8" ht="24">
      <c r="A753" s="21" t="s">
        <v>322</v>
      </c>
      <c r="B753" s="21" t="s">
        <v>323</v>
      </c>
      <c r="C753" s="11" t="s">
        <v>30</v>
      </c>
      <c r="D753" s="30" t="s">
        <v>569</v>
      </c>
      <c r="E753" s="50" t="s">
        <v>14</v>
      </c>
      <c r="F753" s="72">
        <f t="shared" si="66"/>
        <v>4955.3280000000004</v>
      </c>
      <c r="G753" s="72">
        <f t="shared" si="66"/>
        <v>1161.5</v>
      </c>
      <c r="H753" s="72">
        <f t="shared" si="66"/>
        <v>1161.5</v>
      </c>
    </row>
    <row r="754" spans="1:8" ht="24">
      <c r="A754" s="21" t="s">
        <v>322</v>
      </c>
      <c r="B754" s="21" t="s">
        <v>323</v>
      </c>
      <c r="C754" s="11" t="s">
        <v>30</v>
      </c>
      <c r="D754" s="21" t="s">
        <v>120</v>
      </c>
      <c r="E754" s="49" t="s">
        <v>121</v>
      </c>
      <c r="F754" s="72">
        <v>4955.3280000000004</v>
      </c>
      <c r="G754" s="72">
        <v>1161.5</v>
      </c>
      <c r="H754" s="72">
        <v>1161.5</v>
      </c>
    </row>
    <row r="755" spans="1:8" ht="24">
      <c r="A755" s="21" t="s">
        <v>322</v>
      </c>
      <c r="B755" s="21" t="s">
        <v>323</v>
      </c>
      <c r="C755" s="11" t="s">
        <v>131</v>
      </c>
      <c r="D755" s="11"/>
      <c r="E755" s="49" t="s">
        <v>67</v>
      </c>
      <c r="F755" s="72">
        <f t="shared" ref="F755:H756" si="67">F756</f>
        <v>11106</v>
      </c>
      <c r="G755" s="72">
        <f t="shared" si="67"/>
        <v>11106</v>
      </c>
      <c r="H755" s="72">
        <f t="shared" si="67"/>
        <v>11106</v>
      </c>
    </row>
    <row r="756" spans="1:8" ht="36">
      <c r="A756" s="21" t="s">
        <v>322</v>
      </c>
      <c r="B756" s="21" t="s">
        <v>323</v>
      </c>
      <c r="C756" s="11" t="s">
        <v>427</v>
      </c>
      <c r="D756" s="11"/>
      <c r="E756" s="49" t="s">
        <v>68</v>
      </c>
      <c r="F756" s="72">
        <f t="shared" si="67"/>
        <v>11106</v>
      </c>
      <c r="G756" s="72">
        <f t="shared" si="67"/>
        <v>11106</v>
      </c>
      <c r="H756" s="72">
        <f t="shared" si="67"/>
        <v>11106</v>
      </c>
    </row>
    <row r="757" spans="1:8" ht="108">
      <c r="A757" s="21" t="s">
        <v>322</v>
      </c>
      <c r="B757" s="21" t="s">
        <v>323</v>
      </c>
      <c r="C757" s="11" t="s">
        <v>514</v>
      </c>
      <c r="D757" s="21"/>
      <c r="E757" s="49" t="s">
        <v>129</v>
      </c>
      <c r="F757" s="72">
        <f t="shared" ref="F757:H758" si="68">F758</f>
        <v>11106</v>
      </c>
      <c r="G757" s="72">
        <f t="shared" si="68"/>
        <v>11106</v>
      </c>
      <c r="H757" s="72">
        <f t="shared" si="68"/>
        <v>11106</v>
      </c>
    </row>
    <row r="758" spans="1:8" ht="24">
      <c r="A758" s="21" t="s">
        <v>322</v>
      </c>
      <c r="B758" s="21" t="s">
        <v>323</v>
      </c>
      <c r="C758" s="11" t="s">
        <v>514</v>
      </c>
      <c r="D758" s="30" t="s">
        <v>569</v>
      </c>
      <c r="E758" s="50" t="s">
        <v>14</v>
      </c>
      <c r="F758" s="72">
        <f t="shared" si="68"/>
        <v>11106</v>
      </c>
      <c r="G758" s="72">
        <f t="shared" si="68"/>
        <v>11106</v>
      </c>
      <c r="H758" s="72">
        <f t="shared" si="68"/>
        <v>11106</v>
      </c>
    </row>
    <row r="759" spans="1:8" ht="36">
      <c r="A759" s="21" t="s">
        <v>322</v>
      </c>
      <c r="B759" s="21" t="s">
        <v>323</v>
      </c>
      <c r="C759" s="11" t="s">
        <v>514</v>
      </c>
      <c r="D759" s="21">
        <v>313</v>
      </c>
      <c r="E759" s="49" t="s">
        <v>63</v>
      </c>
      <c r="F759" s="72">
        <v>11106</v>
      </c>
      <c r="G759" s="72">
        <v>11106</v>
      </c>
      <c r="H759" s="72">
        <v>11106</v>
      </c>
    </row>
    <row r="760" spans="1:8">
      <c r="A760" s="24" t="s">
        <v>322</v>
      </c>
      <c r="B760" s="24" t="s">
        <v>250</v>
      </c>
      <c r="C760" s="76"/>
      <c r="D760" s="77"/>
      <c r="E760" s="52" t="s">
        <v>29</v>
      </c>
      <c r="F760" s="71">
        <f>F761+F769</f>
        <v>42079.100000000006</v>
      </c>
      <c r="G760" s="71">
        <f>G761+G769</f>
        <v>43365</v>
      </c>
      <c r="H760" s="71">
        <f>H761+H769</f>
        <v>44651</v>
      </c>
    </row>
    <row r="761" spans="1:8" ht="24">
      <c r="A761" s="21" t="s">
        <v>322</v>
      </c>
      <c r="B761" s="21" t="s">
        <v>250</v>
      </c>
      <c r="C761" s="11" t="s">
        <v>139</v>
      </c>
      <c r="D761" s="77"/>
      <c r="E761" s="49" t="s">
        <v>111</v>
      </c>
      <c r="F761" s="75">
        <f>F762</f>
        <v>20216.8</v>
      </c>
      <c r="G761" s="75">
        <f t="shared" ref="G761:H763" si="69">G762</f>
        <v>20216.8</v>
      </c>
      <c r="H761" s="75">
        <f t="shared" si="69"/>
        <v>20216.8</v>
      </c>
    </row>
    <row r="762" spans="1:8" ht="24">
      <c r="A762" s="21" t="s">
        <v>322</v>
      </c>
      <c r="B762" s="21" t="s">
        <v>250</v>
      </c>
      <c r="C762" s="11" t="s">
        <v>140</v>
      </c>
      <c r="D762" s="21"/>
      <c r="E762" s="49" t="s">
        <v>112</v>
      </c>
      <c r="F762" s="75">
        <f>F763</f>
        <v>20216.8</v>
      </c>
      <c r="G762" s="75">
        <f t="shared" si="69"/>
        <v>20216.8</v>
      </c>
      <c r="H762" s="75">
        <f t="shared" si="69"/>
        <v>20216.8</v>
      </c>
    </row>
    <row r="763" spans="1:8" ht="72">
      <c r="A763" s="21" t="s">
        <v>322</v>
      </c>
      <c r="B763" s="21" t="s">
        <v>250</v>
      </c>
      <c r="C763" s="11" t="s">
        <v>210</v>
      </c>
      <c r="D763" s="21"/>
      <c r="E763" s="49" t="s">
        <v>166</v>
      </c>
      <c r="F763" s="75">
        <f>F764</f>
        <v>20216.8</v>
      </c>
      <c r="G763" s="75">
        <f t="shared" si="69"/>
        <v>20216.8</v>
      </c>
      <c r="H763" s="75">
        <f t="shared" si="69"/>
        <v>20216.8</v>
      </c>
    </row>
    <row r="764" spans="1:8" ht="72">
      <c r="A764" s="21" t="s">
        <v>322</v>
      </c>
      <c r="B764" s="21" t="s">
        <v>250</v>
      </c>
      <c r="C764" s="11" t="s">
        <v>515</v>
      </c>
      <c r="D764" s="73"/>
      <c r="E764" s="56" t="s">
        <v>226</v>
      </c>
      <c r="F764" s="75">
        <f>F768+F765</f>
        <v>20216.8</v>
      </c>
      <c r="G764" s="75">
        <f>G768+G765</f>
        <v>20216.8</v>
      </c>
      <c r="H764" s="75">
        <f>H768+H765</f>
        <v>20216.8</v>
      </c>
    </row>
    <row r="765" spans="1:8" ht="24">
      <c r="A765" s="21" t="s">
        <v>322</v>
      </c>
      <c r="B765" s="21" t="s">
        <v>250</v>
      </c>
      <c r="C765" s="11" t="s">
        <v>515</v>
      </c>
      <c r="D765" s="30" t="s">
        <v>259</v>
      </c>
      <c r="E765" s="50" t="s">
        <v>260</v>
      </c>
      <c r="F765" s="75">
        <f>F766</f>
        <v>505</v>
      </c>
      <c r="G765" s="75">
        <f>G766</f>
        <v>505</v>
      </c>
      <c r="H765" s="75">
        <f>H766</f>
        <v>505</v>
      </c>
    </row>
    <row r="766" spans="1:8" ht="24">
      <c r="A766" s="21" t="s">
        <v>322</v>
      </c>
      <c r="B766" s="21" t="s">
        <v>250</v>
      </c>
      <c r="C766" s="11" t="s">
        <v>515</v>
      </c>
      <c r="D766" s="21" t="s">
        <v>261</v>
      </c>
      <c r="E766" s="49" t="s">
        <v>243</v>
      </c>
      <c r="F766" s="75">
        <v>505</v>
      </c>
      <c r="G766" s="75">
        <v>505</v>
      </c>
      <c r="H766" s="75">
        <v>505</v>
      </c>
    </row>
    <row r="767" spans="1:8" ht="24">
      <c r="A767" s="21" t="s">
        <v>322</v>
      </c>
      <c r="B767" s="21" t="s">
        <v>250</v>
      </c>
      <c r="C767" s="11" t="s">
        <v>515</v>
      </c>
      <c r="D767" s="30" t="s">
        <v>569</v>
      </c>
      <c r="E767" s="50" t="s">
        <v>14</v>
      </c>
      <c r="F767" s="75">
        <f>F768</f>
        <v>19711.8</v>
      </c>
      <c r="G767" s="75">
        <f>G768</f>
        <v>19711.8</v>
      </c>
      <c r="H767" s="75">
        <f>H768</f>
        <v>19711.8</v>
      </c>
    </row>
    <row r="768" spans="1:8" ht="36">
      <c r="A768" s="21" t="s">
        <v>322</v>
      </c>
      <c r="B768" s="21" t="s">
        <v>250</v>
      </c>
      <c r="C768" s="11" t="s">
        <v>515</v>
      </c>
      <c r="D768" s="21">
        <v>321</v>
      </c>
      <c r="E768" s="49" t="s">
        <v>138</v>
      </c>
      <c r="F768" s="75">
        <v>19711.8</v>
      </c>
      <c r="G768" s="75">
        <v>19711.8</v>
      </c>
      <c r="H768" s="75">
        <v>19711.8</v>
      </c>
    </row>
    <row r="769" spans="1:8" ht="24">
      <c r="A769" s="21" t="s">
        <v>322</v>
      </c>
      <c r="B769" s="21" t="s">
        <v>250</v>
      </c>
      <c r="C769" s="11" t="s">
        <v>131</v>
      </c>
      <c r="D769" s="11"/>
      <c r="E769" s="49" t="s">
        <v>67</v>
      </c>
      <c r="F769" s="72">
        <f>F770</f>
        <v>21862.300000000003</v>
      </c>
      <c r="G769" s="72">
        <f>G770</f>
        <v>23148.2</v>
      </c>
      <c r="H769" s="72">
        <f>H770</f>
        <v>24434.199999999997</v>
      </c>
    </row>
    <row r="770" spans="1:8" ht="36">
      <c r="A770" s="21" t="s">
        <v>322</v>
      </c>
      <c r="B770" s="21" t="s">
        <v>250</v>
      </c>
      <c r="C770" s="11" t="s">
        <v>427</v>
      </c>
      <c r="D770" s="11"/>
      <c r="E770" s="49" t="s">
        <v>68</v>
      </c>
      <c r="F770" s="72">
        <f>F774+F771</f>
        <v>21862.300000000003</v>
      </c>
      <c r="G770" s="72">
        <f>G774+G771</f>
        <v>23148.2</v>
      </c>
      <c r="H770" s="72">
        <f>H774+H771</f>
        <v>24434.199999999997</v>
      </c>
    </row>
    <row r="771" spans="1:8" ht="60">
      <c r="A771" s="21" t="s">
        <v>322</v>
      </c>
      <c r="B771" s="21" t="s">
        <v>250</v>
      </c>
      <c r="C771" s="32" t="s">
        <v>516</v>
      </c>
      <c r="D771" s="73"/>
      <c r="E771" s="55" t="s">
        <v>594</v>
      </c>
      <c r="F771" s="72">
        <f t="shared" ref="F771:H772" si="70">F772</f>
        <v>6430.1</v>
      </c>
      <c r="G771" s="72">
        <f t="shared" si="70"/>
        <v>7716</v>
      </c>
      <c r="H771" s="72">
        <f t="shared" si="70"/>
        <v>7716.1</v>
      </c>
    </row>
    <row r="772" spans="1:8" ht="36">
      <c r="A772" s="21" t="s">
        <v>322</v>
      </c>
      <c r="B772" s="21" t="s">
        <v>250</v>
      </c>
      <c r="C772" s="32" t="s">
        <v>516</v>
      </c>
      <c r="D772" s="30">
        <v>400</v>
      </c>
      <c r="E772" s="50" t="s">
        <v>204</v>
      </c>
      <c r="F772" s="72">
        <f t="shared" si="70"/>
        <v>6430.1</v>
      </c>
      <c r="G772" s="72">
        <f t="shared" si="70"/>
        <v>7716</v>
      </c>
      <c r="H772" s="72">
        <f t="shared" si="70"/>
        <v>7716.1</v>
      </c>
    </row>
    <row r="773" spans="1:8" ht="48">
      <c r="A773" s="21" t="s">
        <v>322</v>
      </c>
      <c r="B773" s="21" t="s">
        <v>250</v>
      </c>
      <c r="C773" s="32" t="s">
        <v>516</v>
      </c>
      <c r="D773" s="21">
        <v>412</v>
      </c>
      <c r="E773" s="49" t="s">
        <v>189</v>
      </c>
      <c r="F773" s="72">
        <v>6430.1</v>
      </c>
      <c r="G773" s="72">
        <v>7716</v>
      </c>
      <c r="H773" s="72">
        <v>7716.1</v>
      </c>
    </row>
    <row r="774" spans="1:8" ht="84">
      <c r="A774" s="21" t="s">
        <v>322</v>
      </c>
      <c r="B774" s="21" t="s">
        <v>250</v>
      </c>
      <c r="C774" s="110" t="s">
        <v>78</v>
      </c>
      <c r="D774" s="73"/>
      <c r="E774" s="55" t="s">
        <v>79</v>
      </c>
      <c r="F774" s="72">
        <f t="shared" ref="F774:H775" si="71">F775</f>
        <v>15432.2</v>
      </c>
      <c r="G774" s="72">
        <f t="shared" si="71"/>
        <v>15432.2</v>
      </c>
      <c r="H774" s="72">
        <f t="shared" si="71"/>
        <v>16718.099999999999</v>
      </c>
    </row>
    <row r="775" spans="1:8" ht="36">
      <c r="A775" s="21" t="s">
        <v>322</v>
      </c>
      <c r="B775" s="21" t="s">
        <v>250</v>
      </c>
      <c r="C775" s="110" t="s">
        <v>78</v>
      </c>
      <c r="D775" s="30">
        <v>400</v>
      </c>
      <c r="E775" s="50" t="s">
        <v>204</v>
      </c>
      <c r="F775" s="72">
        <f t="shared" si="71"/>
        <v>15432.2</v>
      </c>
      <c r="G775" s="72">
        <f t="shared" si="71"/>
        <v>15432.2</v>
      </c>
      <c r="H775" s="72">
        <f t="shared" si="71"/>
        <v>16718.099999999999</v>
      </c>
    </row>
    <row r="776" spans="1:8" ht="48">
      <c r="A776" s="21" t="s">
        <v>322</v>
      </c>
      <c r="B776" s="21" t="s">
        <v>250</v>
      </c>
      <c r="C776" s="110" t="s">
        <v>78</v>
      </c>
      <c r="D776" s="21">
        <v>412</v>
      </c>
      <c r="E776" s="49" t="s">
        <v>189</v>
      </c>
      <c r="F776" s="72">
        <v>15432.2</v>
      </c>
      <c r="G776" s="72">
        <v>15432.2</v>
      </c>
      <c r="H776" s="100">
        <v>16718.099999999999</v>
      </c>
    </row>
    <row r="777" spans="1:8">
      <c r="A777" s="24" t="s">
        <v>325</v>
      </c>
      <c r="B777" s="24" t="s">
        <v>251</v>
      </c>
      <c r="C777" s="25"/>
      <c r="D777" s="24"/>
      <c r="E777" s="53" t="s">
        <v>326</v>
      </c>
      <c r="F777" s="71">
        <f t="shared" ref="F777:H778" si="72">F778</f>
        <v>3465.8360000000002</v>
      </c>
      <c r="G777" s="71">
        <f t="shared" si="72"/>
        <v>3000</v>
      </c>
      <c r="H777" s="71">
        <f t="shared" si="72"/>
        <v>3000</v>
      </c>
    </row>
    <row r="778" spans="1:8">
      <c r="A778" s="24" t="s">
        <v>325</v>
      </c>
      <c r="B778" s="24" t="s">
        <v>297</v>
      </c>
      <c r="C778" s="11"/>
      <c r="D778" s="21"/>
      <c r="E778" s="49" t="s">
        <v>327</v>
      </c>
      <c r="F778" s="72">
        <f t="shared" si="72"/>
        <v>3465.8360000000002</v>
      </c>
      <c r="G778" s="72">
        <f t="shared" si="72"/>
        <v>3000</v>
      </c>
      <c r="H778" s="72">
        <f t="shared" si="72"/>
        <v>3000</v>
      </c>
    </row>
    <row r="779" spans="1:8" ht="36">
      <c r="A779" s="21" t="s">
        <v>325</v>
      </c>
      <c r="B779" s="21" t="s">
        <v>297</v>
      </c>
      <c r="C779" s="11" t="s">
        <v>423</v>
      </c>
      <c r="D779" s="21"/>
      <c r="E779" s="49" t="s">
        <v>200</v>
      </c>
      <c r="F779" s="72">
        <f>F780+F791</f>
        <v>3465.8360000000002</v>
      </c>
      <c r="G779" s="72">
        <f>G780+G791</f>
        <v>3000</v>
      </c>
      <c r="H779" s="72">
        <f>H780+H791</f>
        <v>3000</v>
      </c>
    </row>
    <row r="780" spans="1:8" ht="24">
      <c r="A780" s="21" t="s">
        <v>325</v>
      </c>
      <c r="B780" s="21" t="s">
        <v>297</v>
      </c>
      <c r="C780" s="11" t="s">
        <v>424</v>
      </c>
      <c r="D780" s="21"/>
      <c r="E780" s="49" t="s">
        <v>201</v>
      </c>
      <c r="F780" s="72">
        <f>F781</f>
        <v>2265.8360000000002</v>
      </c>
      <c r="G780" s="72">
        <f>G781</f>
        <v>1800</v>
      </c>
      <c r="H780" s="72">
        <f>H781</f>
        <v>1800</v>
      </c>
    </row>
    <row r="781" spans="1:8" ht="84">
      <c r="A781" s="21" t="s">
        <v>325</v>
      </c>
      <c r="B781" s="21" t="s">
        <v>297</v>
      </c>
      <c r="C781" s="11" t="s">
        <v>425</v>
      </c>
      <c r="D781" s="21"/>
      <c r="E781" s="49" t="s">
        <v>202</v>
      </c>
      <c r="F781" s="72">
        <f>F782+F785+F788</f>
        <v>2265.8360000000002</v>
      </c>
      <c r="G781" s="72">
        <f>G782+G785</f>
        <v>1800</v>
      </c>
      <c r="H781" s="72">
        <f>H782+H785</f>
        <v>1800</v>
      </c>
    </row>
    <row r="782" spans="1:8" ht="120">
      <c r="A782" s="21" t="s">
        <v>325</v>
      </c>
      <c r="B782" s="21" t="s">
        <v>297</v>
      </c>
      <c r="C782" s="11" t="s">
        <v>517</v>
      </c>
      <c r="D782" s="21"/>
      <c r="E782" s="49" t="s">
        <v>117</v>
      </c>
      <c r="F782" s="72">
        <f t="shared" ref="F782:H783" si="73">F783</f>
        <v>692.13599999999997</v>
      </c>
      <c r="G782" s="72">
        <f t="shared" si="73"/>
        <v>800</v>
      </c>
      <c r="H782" s="72">
        <f t="shared" si="73"/>
        <v>800</v>
      </c>
    </row>
    <row r="783" spans="1:8" ht="24">
      <c r="A783" s="21" t="s">
        <v>325</v>
      </c>
      <c r="B783" s="21" t="s">
        <v>297</v>
      </c>
      <c r="C783" s="11" t="s">
        <v>517</v>
      </c>
      <c r="D783" s="30" t="s">
        <v>259</v>
      </c>
      <c r="E783" s="50" t="s">
        <v>260</v>
      </c>
      <c r="F783" s="72">
        <f t="shared" si="73"/>
        <v>692.13599999999997</v>
      </c>
      <c r="G783" s="72">
        <f t="shared" si="73"/>
        <v>800</v>
      </c>
      <c r="H783" s="72">
        <f t="shared" si="73"/>
        <v>800</v>
      </c>
    </row>
    <row r="784" spans="1:8" ht="24">
      <c r="A784" s="21" t="s">
        <v>325</v>
      </c>
      <c r="B784" s="21" t="s">
        <v>297</v>
      </c>
      <c r="C784" s="11" t="s">
        <v>517</v>
      </c>
      <c r="D784" s="21" t="s">
        <v>261</v>
      </c>
      <c r="E784" s="49" t="s">
        <v>243</v>
      </c>
      <c r="F784" s="72">
        <v>692.13599999999997</v>
      </c>
      <c r="G784" s="72">
        <v>800</v>
      </c>
      <c r="H784" s="72">
        <v>800</v>
      </c>
    </row>
    <row r="785" spans="1:8" ht="72">
      <c r="A785" s="21" t="s">
        <v>325</v>
      </c>
      <c r="B785" s="21" t="s">
        <v>297</v>
      </c>
      <c r="C785" s="11" t="s">
        <v>518</v>
      </c>
      <c r="D785" s="21"/>
      <c r="E785" s="49" t="s">
        <v>328</v>
      </c>
      <c r="F785" s="72">
        <f t="shared" ref="F785:H786" si="74">F786</f>
        <v>1000</v>
      </c>
      <c r="G785" s="72">
        <f t="shared" si="74"/>
        <v>1000</v>
      </c>
      <c r="H785" s="72">
        <f t="shared" si="74"/>
        <v>1000</v>
      </c>
    </row>
    <row r="786" spans="1:8" ht="72">
      <c r="A786" s="21" t="s">
        <v>325</v>
      </c>
      <c r="B786" s="21" t="s">
        <v>297</v>
      </c>
      <c r="C786" s="11" t="s">
        <v>518</v>
      </c>
      <c r="D786" s="30" t="s">
        <v>561</v>
      </c>
      <c r="E786" s="50" t="s">
        <v>562</v>
      </c>
      <c r="F786" s="72">
        <f t="shared" si="74"/>
        <v>1000</v>
      </c>
      <c r="G786" s="72">
        <f t="shared" si="74"/>
        <v>1000</v>
      </c>
      <c r="H786" s="72">
        <f t="shared" si="74"/>
        <v>1000</v>
      </c>
    </row>
    <row r="787" spans="1:8" ht="72">
      <c r="A787" s="21" t="s">
        <v>325</v>
      </c>
      <c r="B787" s="21" t="s">
        <v>297</v>
      </c>
      <c r="C787" s="11" t="s">
        <v>518</v>
      </c>
      <c r="D787" s="21">
        <v>123</v>
      </c>
      <c r="E787" s="49" t="s">
        <v>527</v>
      </c>
      <c r="F787" s="72">
        <v>1000</v>
      </c>
      <c r="G787" s="72">
        <v>1000</v>
      </c>
      <c r="H787" s="72">
        <v>1000</v>
      </c>
    </row>
    <row r="788" spans="1:8" ht="48">
      <c r="A788" s="21" t="s">
        <v>325</v>
      </c>
      <c r="B788" s="21" t="s">
        <v>297</v>
      </c>
      <c r="C788" s="27" t="s">
        <v>637</v>
      </c>
      <c r="D788" s="26"/>
      <c r="E788" s="59" t="s">
        <v>614</v>
      </c>
      <c r="F788" s="78">
        <f>F789</f>
        <v>573.70000000000005</v>
      </c>
      <c r="G788" s="72"/>
      <c r="H788" s="72"/>
    </row>
    <row r="789" spans="1:8">
      <c r="A789" s="21" t="s">
        <v>325</v>
      </c>
      <c r="B789" s="21" t="s">
        <v>297</v>
      </c>
      <c r="C789" s="27" t="s">
        <v>637</v>
      </c>
      <c r="D789" s="21">
        <v>500</v>
      </c>
      <c r="E789" s="49" t="s">
        <v>308</v>
      </c>
      <c r="F789" s="78">
        <f>F790</f>
        <v>573.70000000000005</v>
      </c>
      <c r="G789" s="72"/>
      <c r="H789" s="72"/>
    </row>
    <row r="790" spans="1:8">
      <c r="A790" s="21" t="s">
        <v>325</v>
      </c>
      <c r="B790" s="21" t="s">
        <v>297</v>
      </c>
      <c r="C790" s="27" t="s">
        <v>637</v>
      </c>
      <c r="D790" s="26" t="s">
        <v>309</v>
      </c>
      <c r="E790" s="59" t="s">
        <v>310</v>
      </c>
      <c r="F790" s="78">
        <v>573.70000000000005</v>
      </c>
      <c r="G790" s="72"/>
      <c r="H790" s="72"/>
    </row>
    <row r="791" spans="1:8" ht="36">
      <c r="A791" s="21" t="s">
        <v>325</v>
      </c>
      <c r="B791" s="21" t="s">
        <v>297</v>
      </c>
      <c r="C791" s="11" t="s">
        <v>426</v>
      </c>
      <c r="D791" s="21"/>
      <c r="E791" s="49" t="s">
        <v>532</v>
      </c>
      <c r="F791" s="72">
        <f>F793+F796</f>
        <v>1200</v>
      </c>
      <c r="G791" s="72">
        <f>G793+G796</f>
        <v>1200</v>
      </c>
      <c r="H791" s="72">
        <f>H793+H796</f>
        <v>1200</v>
      </c>
    </row>
    <row r="792" spans="1:8" ht="48">
      <c r="A792" s="21" t="s">
        <v>325</v>
      </c>
      <c r="B792" s="21" t="s">
        <v>297</v>
      </c>
      <c r="C792" s="11" t="s">
        <v>538</v>
      </c>
      <c r="D792" s="21"/>
      <c r="E792" s="49" t="s">
        <v>118</v>
      </c>
      <c r="F792" s="72">
        <f>F793+F796</f>
        <v>1200</v>
      </c>
      <c r="G792" s="72">
        <f>G793+G796</f>
        <v>1200</v>
      </c>
      <c r="H792" s="72">
        <f>H793+H796</f>
        <v>1200</v>
      </c>
    </row>
    <row r="793" spans="1:8" ht="84">
      <c r="A793" s="21" t="s">
        <v>325</v>
      </c>
      <c r="B793" s="21" t="s">
        <v>297</v>
      </c>
      <c r="C793" s="11" t="s">
        <v>519</v>
      </c>
      <c r="D793" s="21"/>
      <c r="E793" s="49" t="s">
        <v>119</v>
      </c>
      <c r="F793" s="72">
        <f t="shared" ref="F793:H794" si="75">F794</f>
        <v>1050</v>
      </c>
      <c r="G793" s="72">
        <f t="shared" si="75"/>
        <v>1050</v>
      </c>
      <c r="H793" s="72">
        <f t="shared" si="75"/>
        <v>1050</v>
      </c>
    </row>
    <row r="794" spans="1:8" ht="72">
      <c r="A794" s="21" t="s">
        <v>325</v>
      </c>
      <c r="B794" s="21" t="s">
        <v>297</v>
      </c>
      <c r="C794" s="11" t="s">
        <v>519</v>
      </c>
      <c r="D794" s="30" t="s">
        <v>561</v>
      </c>
      <c r="E794" s="50" t="s">
        <v>562</v>
      </c>
      <c r="F794" s="72">
        <f t="shared" si="75"/>
        <v>1050</v>
      </c>
      <c r="G794" s="72">
        <f t="shared" si="75"/>
        <v>1050</v>
      </c>
      <c r="H794" s="72">
        <f t="shared" si="75"/>
        <v>1050</v>
      </c>
    </row>
    <row r="795" spans="1:8" ht="72">
      <c r="A795" s="21" t="s">
        <v>325</v>
      </c>
      <c r="B795" s="21" t="s">
        <v>297</v>
      </c>
      <c r="C795" s="11" t="s">
        <v>519</v>
      </c>
      <c r="D795" s="21">
        <v>123</v>
      </c>
      <c r="E795" s="49" t="s">
        <v>527</v>
      </c>
      <c r="F795" s="72">
        <v>1050</v>
      </c>
      <c r="G795" s="72">
        <v>1050</v>
      </c>
      <c r="H795" s="72">
        <v>1050</v>
      </c>
    </row>
    <row r="796" spans="1:8" ht="48">
      <c r="A796" s="21" t="s">
        <v>325</v>
      </c>
      <c r="B796" s="21" t="s">
        <v>297</v>
      </c>
      <c r="C796" s="11" t="s">
        <v>520</v>
      </c>
      <c r="D796" s="21"/>
      <c r="E796" s="49" t="s">
        <v>349</v>
      </c>
      <c r="F796" s="72">
        <f t="shared" ref="F796:H797" si="76">F797</f>
        <v>150</v>
      </c>
      <c r="G796" s="72">
        <f t="shared" si="76"/>
        <v>150</v>
      </c>
      <c r="H796" s="72">
        <f t="shared" si="76"/>
        <v>150</v>
      </c>
    </row>
    <row r="797" spans="1:8" ht="24">
      <c r="A797" s="21" t="s">
        <v>325</v>
      </c>
      <c r="B797" s="21" t="s">
        <v>297</v>
      </c>
      <c r="C797" s="11" t="s">
        <v>520</v>
      </c>
      <c r="D797" s="30" t="s">
        <v>259</v>
      </c>
      <c r="E797" s="50" t="s">
        <v>260</v>
      </c>
      <c r="F797" s="72">
        <f t="shared" si="76"/>
        <v>150</v>
      </c>
      <c r="G797" s="72">
        <f t="shared" si="76"/>
        <v>150</v>
      </c>
      <c r="H797" s="72">
        <f t="shared" si="76"/>
        <v>150</v>
      </c>
    </row>
    <row r="798" spans="1:8" ht="24">
      <c r="A798" s="21" t="s">
        <v>325</v>
      </c>
      <c r="B798" s="21" t="s">
        <v>297</v>
      </c>
      <c r="C798" s="11" t="s">
        <v>520</v>
      </c>
      <c r="D798" s="21" t="s">
        <v>261</v>
      </c>
      <c r="E798" s="49" t="s">
        <v>243</v>
      </c>
      <c r="F798" s="72">
        <v>150</v>
      </c>
      <c r="G798" s="72">
        <v>150</v>
      </c>
      <c r="H798" s="72">
        <v>150</v>
      </c>
    </row>
    <row r="799" spans="1:8">
      <c r="A799" s="24" t="s">
        <v>350</v>
      </c>
      <c r="B799" s="24" t="s">
        <v>251</v>
      </c>
      <c r="C799" s="25"/>
      <c r="D799" s="24"/>
      <c r="E799" s="48" t="s">
        <v>385</v>
      </c>
      <c r="F799" s="71">
        <f t="shared" ref="F799:H802" si="77">F800</f>
        <v>1859.3910000000001</v>
      </c>
      <c r="G799" s="71">
        <f t="shared" si="77"/>
        <v>920</v>
      </c>
      <c r="H799" s="71">
        <f t="shared" si="77"/>
        <v>920</v>
      </c>
    </row>
    <row r="800" spans="1:8">
      <c r="A800" s="24" t="s">
        <v>350</v>
      </c>
      <c r="B800" s="24" t="s">
        <v>250</v>
      </c>
      <c r="C800" s="11"/>
      <c r="D800" s="21"/>
      <c r="E800" s="54" t="s">
        <v>37</v>
      </c>
      <c r="F800" s="71">
        <f t="shared" si="77"/>
        <v>1859.3910000000001</v>
      </c>
      <c r="G800" s="71">
        <f t="shared" si="77"/>
        <v>920</v>
      </c>
      <c r="H800" s="71">
        <f t="shared" si="77"/>
        <v>920</v>
      </c>
    </row>
    <row r="801" spans="1:8" ht="36">
      <c r="A801" s="21" t="s">
        <v>350</v>
      </c>
      <c r="B801" s="21" t="s">
        <v>250</v>
      </c>
      <c r="C801" s="11" t="s">
        <v>410</v>
      </c>
      <c r="D801" s="21"/>
      <c r="E801" s="49" t="s">
        <v>97</v>
      </c>
      <c r="F801" s="72">
        <f t="shared" si="77"/>
        <v>1859.3910000000001</v>
      </c>
      <c r="G801" s="72">
        <f t="shared" si="77"/>
        <v>920</v>
      </c>
      <c r="H801" s="72">
        <f t="shared" si="77"/>
        <v>920</v>
      </c>
    </row>
    <row r="802" spans="1:8" ht="60">
      <c r="A802" s="21" t="s">
        <v>350</v>
      </c>
      <c r="B802" s="21" t="s">
        <v>250</v>
      </c>
      <c r="C802" s="11" t="s">
        <v>411</v>
      </c>
      <c r="D802" s="21"/>
      <c r="E802" s="49" t="s">
        <v>357</v>
      </c>
      <c r="F802" s="72">
        <f t="shared" si="77"/>
        <v>1859.3910000000001</v>
      </c>
      <c r="G802" s="72">
        <f t="shared" si="77"/>
        <v>920</v>
      </c>
      <c r="H802" s="72">
        <f t="shared" si="77"/>
        <v>920</v>
      </c>
    </row>
    <row r="803" spans="1:8" ht="108">
      <c r="A803" s="21" t="s">
        <v>350</v>
      </c>
      <c r="B803" s="21" t="s">
        <v>250</v>
      </c>
      <c r="C803" s="11" t="s">
        <v>412</v>
      </c>
      <c r="D803" s="21"/>
      <c r="E803" s="49" t="s">
        <v>159</v>
      </c>
      <c r="F803" s="72">
        <f>F807+F810+F804</f>
        <v>1859.3910000000001</v>
      </c>
      <c r="G803" s="72">
        <f>G807+G810</f>
        <v>920</v>
      </c>
      <c r="H803" s="72">
        <f>H807+H810</f>
        <v>920</v>
      </c>
    </row>
    <row r="804" spans="1:8" ht="48">
      <c r="A804" s="21" t="s">
        <v>350</v>
      </c>
      <c r="B804" s="21" t="s">
        <v>250</v>
      </c>
      <c r="C804" s="11" t="s">
        <v>607</v>
      </c>
      <c r="D804" s="21"/>
      <c r="E804" s="49" t="s">
        <v>606</v>
      </c>
      <c r="F804" s="72">
        <f>F805</f>
        <v>774.39099999999996</v>
      </c>
      <c r="G804" s="72"/>
      <c r="H804" s="72"/>
    </row>
    <row r="805" spans="1:8" ht="48">
      <c r="A805" s="21" t="s">
        <v>350</v>
      </c>
      <c r="B805" s="21" t="s">
        <v>250</v>
      </c>
      <c r="C805" s="11" t="s">
        <v>607</v>
      </c>
      <c r="D805" s="30" t="s">
        <v>299</v>
      </c>
      <c r="E805" s="50" t="s">
        <v>300</v>
      </c>
      <c r="F805" s="72">
        <f>F806</f>
        <v>774.39099999999996</v>
      </c>
      <c r="G805" s="72"/>
      <c r="H805" s="72"/>
    </row>
    <row r="806" spans="1:8" ht="72">
      <c r="A806" s="21" t="s">
        <v>350</v>
      </c>
      <c r="B806" s="21" t="s">
        <v>250</v>
      </c>
      <c r="C806" s="11" t="s">
        <v>607</v>
      </c>
      <c r="D806" s="21">
        <v>631</v>
      </c>
      <c r="E806" s="49" t="s">
        <v>371</v>
      </c>
      <c r="F806" s="72">
        <v>774.39099999999996</v>
      </c>
      <c r="G806" s="72"/>
      <c r="H806" s="72"/>
    </row>
    <row r="807" spans="1:8" ht="48">
      <c r="A807" s="21" t="s">
        <v>350</v>
      </c>
      <c r="B807" s="21" t="s">
        <v>250</v>
      </c>
      <c r="C807" s="11" t="s">
        <v>521</v>
      </c>
      <c r="D807" s="21"/>
      <c r="E807" s="45" t="s">
        <v>198</v>
      </c>
      <c r="F807" s="72">
        <f t="shared" ref="F807:H808" si="78">F808</f>
        <v>800</v>
      </c>
      <c r="G807" s="72">
        <f t="shared" si="78"/>
        <v>800</v>
      </c>
      <c r="H807" s="72">
        <f t="shared" si="78"/>
        <v>800</v>
      </c>
    </row>
    <row r="808" spans="1:8" ht="48">
      <c r="A808" s="21" t="s">
        <v>350</v>
      </c>
      <c r="B808" s="21" t="s">
        <v>250</v>
      </c>
      <c r="C808" s="11" t="s">
        <v>521</v>
      </c>
      <c r="D808" s="30" t="s">
        <v>299</v>
      </c>
      <c r="E808" s="50" t="s">
        <v>300</v>
      </c>
      <c r="F808" s="72">
        <f t="shared" si="78"/>
        <v>800</v>
      </c>
      <c r="G808" s="72">
        <f t="shared" si="78"/>
        <v>800</v>
      </c>
      <c r="H808" s="72">
        <f t="shared" si="78"/>
        <v>800</v>
      </c>
    </row>
    <row r="809" spans="1:8" ht="72">
      <c r="A809" s="21" t="s">
        <v>350</v>
      </c>
      <c r="B809" s="21" t="s">
        <v>250</v>
      </c>
      <c r="C809" s="11" t="s">
        <v>521</v>
      </c>
      <c r="D809" s="21">
        <v>631</v>
      </c>
      <c r="E809" s="49" t="s">
        <v>371</v>
      </c>
      <c r="F809" s="72">
        <v>800</v>
      </c>
      <c r="G809" s="72">
        <v>800</v>
      </c>
      <c r="H809" s="72">
        <v>800</v>
      </c>
    </row>
    <row r="810" spans="1:8" ht="48">
      <c r="A810" s="21" t="s">
        <v>350</v>
      </c>
      <c r="B810" s="21" t="s">
        <v>250</v>
      </c>
      <c r="C810" s="11" t="s">
        <v>522</v>
      </c>
      <c r="D810" s="21"/>
      <c r="E810" s="49" t="s">
        <v>431</v>
      </c>
      <c r="F810" s="72">
        <f>F811</f>
        <v>285</v>
      </c>
      <c r="G810" s="72">
        <v>120</v>
      </c>
      <c r="H810" s="72">
        <v>120</v>
      </c>
    </row>
    <row r="811" spans="1:8" ht="24">
      <c r="A811" s="21" t="s">
        <v>350</v>
      </c>
      <c r="B811" s="21" t="s">
        <v>250</v>
      </c>
      <c r="C811" s="11" t="s">
        <v>522</v>
      </c>
      <c r="D811" s="30" t="s">
        <v>259</v>
      </c>
      <c r="E811" s="50" t="s">
        <v>260</v>
      </c>
      <c r="F811" s="72">
        <f>F812</f>
        <v>285</v>
      </c>
      <c r="G811" s="72">
        <v>120</v>
      </c>
      <c r="H811" s="72">
        <v>120</v>
      </c>
    </row>
    <row r="812" spans="1:8" ht="24">
      <c r="A812" s="21" t="s">
        <v>350</v>
      </c>
      <c r="B812" s="21" t="s">
        <v>250</v>
      </c>
      <c r="C812" s="11" t="s">
        <v>522</v>
      </c>
      <c r="D812" s="21" t="s">
        <v>261</v>
      </c>
      <c r="E812" s="49" t="s">
        <v>243</v>
      </c>
      <c r="F812" s="72">
        <v>285</v>
      </c>
      <c r="G812" s="72">
        <v>120</v>
      </c>
      <c r="H812" s="72">
        <v>120</v>
      </c>
    </row>
    <row r="813" spans="1:8" ht="31.5" customHeight="1">
      <c r="A813" s="24" t="s">
        <v>23</v>
      </c>
      <c r="B813" s="24" t="s">
        <v>251</v>
      </c>
      <c r="C813" s="25"/>
      <c r="D813" s="24"/>
      <c r="E813" s="53" t="s">
        <v>193</v>
      </c>
      <c r="F813" s="71">
        <f t="shared" ref="F813:H818" si="79">F814</f>
        <v>14.2</v>
      </c>
      <c r="G813" s="71">
        <f t="shared" si="79"/>
        <v>23</v>
      </c>
      <c r="H813" s="71">
        <f t="shared" si="79"/>
        <v>22.63</v>
      </c>
    </row>
    <row r="814" spans="1:8" ht="24">
      <c r="A814" s="21" t="s">
        <v>23</v>
      </c>
      <c r="B814" s="21" t="s">
        <v>257</v>
      </c>
      <c r="C814" s="11"/>
      <c r="D814" s="21"/>
      <c r="E814" s="49" t="s">
        <v>590</v>
      </c>
      <c r="F814" s="72">
        <f t="shared" si="79"/>
        <v>14.2</v>
      </c>
      <c r="G814" s="72">
        <f t="shared" si="79"/>
        <v>23</v>
      </c>
      <c r="H814" s="72">
        <f t="shared" si="79"/>
        <v>22.63</v>
      </c>
    </row>
    <row r="815" spans="1:8" ht="24">
      <c r="A815" s="11" t="s">
        <v>23</v>
      </c>
      <c r="B815" s="11" t="s">
        <v>257</v>
      </c>
      <c r="C815" s="11" t="s">
        <v>131</v>
      </c>
      <c r="D815" s="11"/>
      <c r="E815" s="49" t="s">
        <v>67</v>
      </c>
      <c r="F815" s="72">
        <f>F816</f>
        <v>14.2</v>
      </c>
      <c r="G815" s="72">
        <f t="shared" si="79"/>
        <v>23</v>
      </c>
      <c r="H815" s="72">
        <f t="shared" si="79"/>
        <v>22.63</v>
      </c>
    </row>
    <row r="816" spans="1:8" ht="36">
      <c r="A816" s="21" t="s">
        <v>23</v>
      </c>
      <c r="B816" s="21" t="s">
        <v>257</v>
      </c>
      <c r="C816" s="11" t="s">
        <v>403</v>
      </c>
      <c r="D816" s="11"/>
      <c r="E816" s="49" t="s">
        <v>404</v>
      </c>
      <c r="F816" s="72">
        <f>F817</f>
        <v>14.2</v>
      </c>
      <c r="G816" s="72">
        <f t="shared" si="79"/>
        <v>23</v>
      </c>
      <c r="H816" s="72">
        <f t="shared" si="79"/>
        <v>22.63</v>
      </c>
    </row>
    <row r="817" spans="1:8" ht="24">
      <c r="A817" s="21" t="s">
        <v>23</v>
      </c>
      <c r="B817" s="21" t="s">
        <v>257</v>
      </c>
      <c r="C817" s="11" t="s">
        <v>593</v>
      </c>
      <c r="D817" s="21"/>
      <c r="E817" s="49" t="s">
        <v>0</v>
      </c>
      <c r="F817" s="72">
        <f>F818</f>
        <v>14.2</v>
      </c>
      <c r="G817" s="72">
        <f t="shared" si="79"/>
        <v>23</v>
      </c>
      <c r="H817" s="72">
        <f t="shared" si="79"/>
        <v>22.63</v>
      </c>
    </row>
    <row r="818" spans="1:8" ht="24">
      <c r="A818" s="21" t="s">
        <v>23</v>
      </c>
      <c r="B818" s="21" t="s">
        <v>257</v>
      </c>
      <c r="C818" s="11" t="s">
        <v>593</v>
      </c>
      <c r="D818" s="21" t="s">
        <v>591</v>
      </c>
      <c r="E818" s="49" t="s">
        <v>1</v>
      </c>
      <c r="F818" s="72">
        <f>F819</f>
        <v>14.2</v>
      </c>
      <c r="G818" s="72">
        <f t="shared" si="79"/>
        <v>23</v>
      </c>
      <c r="H818" s="72">
        <f t="shared" si="79"/>
        <v>22.63</v>
      </c>
    </row>
    <row r="819" spans="1:8">
      <c r="A819" s="21" t="s">
        <v>23</v>
      </c>
      <c r="B819" s="21" t="s">
        <v>257</v>
      </c>
      <c r="C819" s="11" t="s">
        <v>593</v>
      </c>
      <c r="D819" s="21">
        <v>730</v>
      </c>
      <c r="E819" s="49" t="s">
        <v>592</v>
      </c>
      <c r="F819" s="72">
        <v>14.2</v>
      </c>
      <c r="G819" s="72">
        <v>23</v>
      </c>
      <c r="H819" s="72">
        <v>22.63</v>
      </c>
    </row>
    <row r="820" spans="1:8" ht="36">
      <c r="A820" s="24">
        <v>14</v>
      </c>
      <c r="B820" s="24" t="s">
        <v>251</v>
      </c>
      <c r="C820" s="11"/>
      <c r="D820" s="21"/>
      <c r="E820" s="53" t="s">
        <v>416</v>
      </c>
      <c r="F820" s="71">
        <f t="shared" ref="F820:H821" si="80">F821</f>
        <v>378.80399999999997</v>
      </c>
      <c r="G820" s="71">
        <f t="shared" si="80"/>
        <v>0</v>
      </c>
      <c r="H820" s="71">
        <f t="shared" si="80"/>
        <v>0</v>
      </c>
    </row>
    <row r="821" spans="1:8" ht="24">
      <c r="A821" s="24" t="s">
        <v>417</v>
      </c>
      <c r="B821" s="24" t="s">
        <v>323</v>
      </c>
      <c r="C821" s="25"/>
      <c r="D821" s="24"/>
      <c r="E821" s="49" t="s">
        <v>418</v>
      </c>
      <c r="F821" s="71">
        <f t="shared" si="80"/>
        <v>378.80399999999997</v>
      </c>
      <c r="G821" s="71">
        <f t="shared" si="80"/>
        <v>0</v>
      </c>
      <c r="H821" s="71">
        <f t="shared" si="80"/>
        <v>0</v>
      </c>
    </row>
    <row r="822" spans="1:8" ht="24">
      <c r="A822" s="21" t="s">
        <v>417</v>
      </c>
      <c r="B822" s="21" t="s">
        <v>323</v>
      </c>
      <c r="C822" s="11" t="s">
        <v>131</v>
      </c>
      <c r="D822" s="21"/>
      <c r="E822" s="49" t="s">
        <v>67</v>
      </c>
      <c r="F822" s="72">
        <f>F823</f>
        <v>378.80399999999997</v>
      </c>
      <c r="G822" s="75"/>
      <c r="H822" s="75"/>
    </row>
    <row r="823" spans="1:8" ht="36">
      <c r="A823" s="21" t="s">
        <v>417</v>
      </c>
      <c r="B823" s="21" t="s">
        <v>323</v>
      </c>
      <c r="C823" s="11" t="s">
        <v>403</v>
      </c>
      <c r="D823" s="11"/>
      <c r="E823" s="49" t="s">
        <v>404</v>
      </c>
      <c r="F823" s="72">
        <f>F824+F827</f>
        <v>378.80399999999997</v>
      </c>
      <c r="G823" s="75"/>
      <c r="H823" s="75"/>
    </row>
    <row r="824" spans="1:8" ht="36">
      <c r="A824" s="26">
        <v>14</v>
      </c>
      <c r="B824" s="26" t="s">
        <v>323</v>
      </c>
      <c r="C824" s="27" t="s">
        <v>523</v>
      </c>
      <c r="D824" s="21"/>
      <c r="E824" s="49" t="s">
        <v>194</v>
      </c>
      <c r="F824" s="72">
        <f>F825</f>
        <v>300</v>
      </c>
      <c r="G824" s="75"/>
      <c r="H824" s="75"/>
    </row>
    <row r="825" spans="1:8">
      <c r="A825" s="26">
        <v>14</v>
      </c>
      <c r="B825" s="26" t="s">
        <v>323</v>
      </c>
      <c r="C825" s="27" t="s">
        <v>523</v>
      </c>
      <c r="D825" s="21">
        <v>500</v>
      </c>
      <c r="E825" s="49" t="s">
        <v>308</v>
      </c>
      <c r="F825" s="72">
        <f>F826</f>
        <v>300</v>
      </c>
      <c r="G825" s="75"/>
      <c r="H825" s="75"/>
    </row>
    <row r="826" spans="1:8">
      <c r="A826" s="26">
        <v>14</v>
      </c>
      <c r="B826" s="21" t="s">
        <v>323</v>
      </c>
      <c r="C826" s="11" t="s">
        <v>523</v>
      </c>
      <c r="D826" s="21" t="s">
        <v>309</v>
      </c>
      <c r="E826" s="49" t="s">
        <v>310</v>
      </c>
      <c r="F826" s="72">
        <v>300</v>
      </c>
      <c r="G826" s="75"/>
      <c r="H826" s="75"/>
    </row>
    <row r="827" spans="1:8" ht="48">
      <c r="A827" s="26">
        <v>14</v>
      </c>
      <c r="B827" s="26" t="s">
        <v>323</v>
      </c>
      <c r="C827" s="27" t="s">
        <v>641</v>
      </c>
      <c r="D827" s="21"/>
      <c r="E827" s="49" t="s">
        <v>640</v>
      </c>
      <c r="F827" s="72">
        <f>F828</f>
        <v>78.804000000000002</v>
      </c>
      <c r="G827" s="75"/>
      <c r="H827" s="75"/>
    </row>
    <row r="828" spans="1:8">
      <c r="A828" s="26">
        <v>14</v>
      </c>
      <c r="B828" s="26" t="s">
        <v>323</v>
      </c>
      <c r="C828" s="27" t="s">
        <v>641</v>
      </c>
      <c r="D828" s="21">
        <v>500</v>
      </c>
      <c r="E828" s="49" t="s">
        <v>308</v>
      </c>
      <c r="F828" s="72">
        <f>F829</f>
        <v>78.804000000000002</v>
      </c>
      <c r="G828" s="75"/>
      <c r="H828" s="75"/>
    </row>
    <row r="829" spans="1:8" ht="12.75" thickBot="1">
      <c r="A829" s="26">
        <v>14</v>
      </c>
      <c r="B829" s="26" t="s">
        <v>323</v>
      </c>
      <c r="C829" s="27" t="s">
        <v>641</v>
      </c>
      <c r="D829" s="26" t="s">
        <v>309</v>
      </c>
      <c r="E829" s="59" t="s">
        <v>310</v>
      </c>
      <c r="F829" s="72">
        <v>78.804000000000002</v>
      </c>
      <c r="G829" s="75"/>
      <c r="H829" s="75"/>
    </row>
    <row r="830" spans="1:8" ht="12.75" thickBot="1">
      <c r="A830" s="86"/>
      <c r="B830" s="58"/>
      <c r="C830" s="58"/>
      <c r="D830" s="58"/>
      <c r="E830" s="58" t="s">
        <v>15</v>
      </c>
      <c r="F830" s="58">
        <f>F820+F799+F777+F726+F669+F356+F316+F212+F181+F15+F813</f>
        <v>1380336.81</v>
      </c>
      <c r="G830" s="111">
        <f>G820+G799+G777+G726+G669+G356+G316+G212+G181+G15+G813</f>
        <v>1198849.7279999999</v>
      </c>
      <c r="H830" s="111">
        <f>H820+H799+H777+H726+H669+H356+H316+H212+H181+H15+H813</f>
        <v>1159261.828</v>
      </c>
    </row>
    <row r="831" spans="1:8">
      <c r="G831" s="2"/>
      <c r="H831" s="2"/>
    </row>
    <row r="832" spans="1:8">
      <c r="G832" s="2"/>
      <c r="H832" s="2"/>
    </row>
  </sheetData>
  <sheetProtection selectLockedCells="1" selectUnlockedCells="1"/>
  <autoFilter ref="A13:H833">
    <sortState ref="A218:H244">
      <sortCondition ref="H13:H799"/>
    </sortState>
  </autoFilter>
  <mergeCells count="2">
    <mergeCell ref="A12:F12"/>
    <mergeCell ref="B11:H11"/>
  </mergeCells>
  <phoneticPr fontId="10" type="noConversion"/>
  <pageMargins left="0.41" right="0.1701388888888889" top="0.21" bottom="0.1701388888888889" header="0.33" footer="0.51180555555555551"/>
  <pageSetup paperSize="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0"/>
  <sheetViews>
    <sheetView zoomScaleNormal="79" workbookViewId="0">
      <selection activeCell="C24" sqref="C24"/>
    </sheetView>
  </sheetViews>
  <sheetFormatPr defaultRowHeight="12.75"/>
  <cols>
    <col min="1" max="1" width="4.42578125" style="1" customWidth="1"/>
    <col min="2" max="2" width="5.140625" style="1" customWidth="1"/>
    <col min="3" max="3" width="58.5703125" style="1" customWidth="1"/>
    <col min="4" max="4" width="13.42578125" style="1" customWidth="1"/>
    <col min="5" max="5" width="14.28515625" style="1" customWidth="1"/>
    <col min="6" max="6" width="12.140625" style="1" customWidth="1"/>
    <col min="8" max="8" width="12.7109375" bestFit="1" customWidth="1"/>
    <col min="9" max="9" width="15.42578125" customWidth="1"/>
    <col min="10" max="10" width="12.5703125" customWidth="1"/>
  </cols>
  <sheetData>
    <row r="1" spans="1:8">
      <c r="F1" s="22" t="s">
        <v>950</v>
      </c>
    </row>
    <row r="2" spans="1:8">
      <c r="F2" s="108" t="s">
        <v>227</v>
      </c>
    </row>
    <row r="3" spans="1:8">
      <c r="F3" s="22" t="s">
        <v>1003</v>
      </c>
    </row>
    <row r="5" spans="1:8">
      <c r="A5" s="2"/>
      <c r="B5" s="2"/>
      <c r="C5" s="22"/>
      <c r="D5" s="2"/>
      <c r="F5" s="22" t="s">
        <v>721</v>
      </c>
    </row>
    <row r="6" spans="1:8">
      <c r="A6" s="2"/>
      <c r="B6" s="2"/>
      <c r="C6" s="7"/>
      <c r="D6" s="2"/>
      <c r="F6" s="108" t="s">
        <v>227</v>
      </c>
    </row>
    <row r="7" spans="1:8">
      <c r="A7" s="2"/>
      <c r="B7" s="2"/>
      <c r="C7" s="22"/>
      <c r="D7" s="2"/>
      <c r="F7" s="22" t="s">
        <v>949</v>
      </c>
    </row>
    <row r="8" spans="1:8">
      <c r="A8" s="2"/>
      <c r="B8" s="2"/>
      <c r="D8" s="2"/>
      <c r="F8" s="22" t="s">
        <v>954</v>
      </c>
    </row>
    <row r="9" spans="1:8">
      <c r="A9" s="2"/>
      <c r="B9" s="2"/>
      <c r="D9" s="2"/>
      <c r="F9" s="22" t="s">
        <v>796</v>
      </c>
    </row>
    <row r="10" spans="1:8">
      <c r="A10" s="2"/>
      <c r="B10" s="2"/>
      <c r="D10" s="2"/>
      <c r="F10" s="22"/>
    </row>
    <row r="11" spans="1:8" ht="47.25" customHeight="1">
      <c r="A11" s="2"/>
      <c r="B11" s="264" t="s">
        <v>800</v>
      </c>
      <c r="C11" s="264"/>
      <c r="D11" s="264"/>
      <c r="E11" s="264"/>
    </row>
    <row r="12" spans="1:8" ht="36">
      <c r="A12" s="24" t="s">
        <v>16</v>
      </c>
      <c r="B12" s="24" t="s">
        <v>17</v>
      </c>
      <c r="C12" s="23" t="s">
        <v>18</v>
      </c>
      <c r="D12" s="43" t="s">
        <v>657</v>
      </c>
      <c r="E12" s="28" t="s">
        <v>682</v>
      </c>
      <c r="F12" s="28" t="s">
        <v>794</v>
      </c>
    </row>
    <row r="13" spans="1:8">
      <c r="A13" s="11" t="s">
        <v>19</v>
      </c>
      <c r="B13" s="11" t="s">
        <v>20</v>
      </c>
      <c r="C13" s="29">
        <v>3</v>
      </c>
      <c r="D13" s="21">
        <v>4</v>
      </c>
      <c r="E13" s="29">
        <v>5</v>
      </c>
      <c r="F13" s="29">
        <v>6</v>
      </c>
    </row>
    <row r="14" spans="1:8">
      <c r="A14" s="25" t="s">
        <v>257</v>
      </c>
      <c r="B14" s="11"/>
      <c r="C14" s="48" t="s">
        <v>21</v>
      </c>
      <c r="D14" s="140">
        <f>SUM(D15:D21)</f>
        <v>99106.831999999995</v>
      </c>
      <c r="E14" s="140">
        <f>SUM(E15:E21)</f>
        <v>82380.747999999992</v>
      </c>
      <c r="F14" s="140">
        <f>SUM(F15:F21)</f>
        <v>82226.081000000006</v>
      </c>
      <c r="H14" s="123"/>
    </row>
    <row r="15" spans="1:8" ht="27" customHeight="1">
      <c r="A15" s="11" t="s">
        <v>257</v>
      </c>
      <c r="B15" s="11" t="s">
        <v>297</v>
      </c>
      <c r="C15" s="49" t="s">
        <v>128</v>
      </c>
      <c r="D15" s="141">
        <v>2462.4960000000001</v>
      </c>
      <c r="E15" s="141">
        <v>2462.4960000000001</v>
      </c>
      <c r="F15" s="141">
        <v>2462.4960000000001</v>
      </c>
      <c r="H15" s="123"/>
    </row>
    <row r="16" spans="1:8" ht="38.25" customHeight="1">
      <c r="A16" s="11" t="s">
        <v>257</v>
      </c>
      <c r="B16" s="11" t="s">
        <v>323</v>
      </c>
      <c r="C16" s="49" t="s">
        <v>32</v>
      </c>
      <c r="D16" s="142">
        <v>2167.3200000000002</v>
      </c>
      <c r="E16" s="142">
        <v>2049.94</v>
      </c>
      <c r="F16" s="142">
        <v>2049.94</v>
      </c>
      <c r="H16" s="123"/>
    </row>
    <row r="17" spans="1:8" ht="42" customHeight="1">
      <c r="A17" s="39" t="s">
        <v>257</v>
      </c>
      <c r="B17" s="39" t="s">
        <v>250</v>
      </c>
      <c r="C17" s="59" t="s">
        <v>53</v>
      </c>
      <c r="D17" s="142">
        <v>35493.487000000001</v>
      </c>
      <c r="E17" s="142">
        <v>30614.442999999999</v>
      </c>
      <c r="F17" s="142">
        <v>30586.276000000002</v>
      </c>
      <c r="H17" s="123"/>
    </row>
    <row r="18" spans="1:8">
      <c r="A18" s="39" t="s">
        <v>257</v>
      </c>
      <c r="B18" s="39" t="s">
        <v>26</v>
      </c>
      <c r="C18" s="49" t="s">
        <v>369</v>
      </c>
      <c r="D18" s="143">
        <v>23.2</v>
      </c>
      <c r="E18" s="143">
        <v>140.19999999999999</v>
      </c>
      <c r="F18" s="143">
        <v>11.2</v>
      </c>
      <c r="H18" s="123"/>
    </row>
    <row r="19" spans="1:8" ht="24">
      <c r="A19" s="39" t="s">
        <v>257</v>
      </c>
      <c r="B19" s="39" t="s">
        <v>22</v>
      </c>
      <c r="C19" s="49" t="s">
        <v>33</v>
      </c>
      <c r="D19" s="143">
        <v>16577.907999999999</v>
      </c>
      <c r="E19" s="143">
        <v>13679.661</v>
      </c>
      <c r="F19" s="143">
        <v>13679.661</v>
      </c>
      <c r="H19" s="123"/>
    </row>
    <row r="20" spans="1:8">
      <c r="A20" s="11" t="s">
        <v>257</v>
      </c>
      <c r="B20" s="11" t="s">
        <v>325</v>
      </c>
      <c r="C20" s="54" t="s">
        <v>301</v>
      </c>
      <c r="D20" s="143">
        <v>188</v>
      </c>
      <c r="E20" s="143">
        <v>200</v>
      </c>
      <c r="F20" s="143">
        <v>200</v>
      </c>
      <c r="H20" s="123"/>
    </row>
    <row r="21" spans="1:8">
      <c r="A21" s="11" t="s">
        <v>257</v>
      </c>
      <c r="B21" s="11" t="s">
        <v>23</v>
      </c>
      <c r="C21" s="54" t="s">
        <v>24</v>
      </c>
      <c r="D21" s="143">
        <v>42194.421000000002</v>
      </c>
      <c r="E21" s="143">
        <v>33234.008000000002</v>
      </c>
      <c r="F21" s="143">
        <v>33236.508000000002</v>
      </c>
      <c r="H21" s="123"/>
    </row>
    <row r="22" spans="1:8" ht="18.75" customHeight="1">
      <c r="A22" s="60" t="s">
        <v>323</v>
      </c>
      <c r="B22" s="60" t="s">
        <v>251</v>
      </c>
      <c r="C22" s="61" t="s">
        <v>69</v>
      </c>
      <c r="D22" s="144">
        <f>D23+D24</f>
        <v>6182.1890000000003</v>
      </c>
      <c r="E22" s="144">
        <f>E23+E24</f>
        <v>5978.2450000000008</v>
      </c>
      <c r="F22" s="144">
        <f>F23+F24</f>
        <v>5880.1450000000004</v>
      </c>
      <c r="H22" s="123"/>
    </row>
    <row r="23" spans="1:8">
      <c r="A23" s="39" t="s">
        <v>323</v>
      </c>
      <c r="B23" s="39" t="s">
        <v>250</v>
      </c>
      <c r="C23" s="49" t="s">
        <v>25</v>
      </c>
      <c r="D23" s="143">
        <v>2565.1</v>
      </c>
      <c r="E23" s="143">
        <v>2551.3000000000002</v>
      </c>
      <c r="F23" s="143">
        <v>2453.1999999999998</v>
      </c>
      <c r="H23" s="123"/>
    </row>
    <row r="24" spans="1:8" ht="24">
      <c r="A24" s="11" t="s">
        <v>323</v>
      </c>
      <c r="B24" s="11" t="s">
        <v>322</v>
      </c>
      <c r="C24" s="49" t="s">
        <v>827</v>
      </c>
      <c r="D24" s="141">
        <v>3617.0889999999999</v>
      </c>
      <c r="E24" s="141">
        <v>3426.9450000000002</v>
      </c>
      <c r="F24" s="141">
        <v>3426.9450000000002</v>
      </c>
      <c r="H24" s="123"/>
    </row>
    <row r="25" spans="1:8" s="1" customFormat="1">
      <c r="A25" s="25" t="s">
        <v>250</v>
      </c>
      <c r="B25" s="25" t="s">
        <v>251</v>
      </c>
      <c r="C25" s="48" t="s">
        <v>256</v>
      </c>
      <c r="D25" s="144">
        <f>SUM(D26:D29)</f>
        <v>151240.97500000001</v>
      </c>
      <c r="E25" s="144">
        <f>SUM(E26:E29)</f>
        <v>151935.62900000002</v>
      </c>
      <c r="F25" s="144">
        <f>SUM(F26:F29)</f>
        <v>158473.05100000001</v>
      </c>
      <c r="H25" s="123"/>
    </row>
    <row r="26" spans="1:8" s="1" customFormat="1">
      <c r="A26" s="11" t="s">
        <v>250</v>
      </c>
      <c r="B26" s="11" t="s">
        <v>257</v>
      </c>
      <c r="C26" s="54" t="s">
        <v>258</v>
      </c>
      <c r="D26" s="143">
        <v>429.488</v>
      </c>
      <c r="E26" s="143">
        <v>415.46600000000001</v>
      </c>
      <c r="F26" s="141">
        <v>415.46600000000001</v>
      </c>
      <c r="H26" s="123"/>
    </row>
    <row r="27" spans="1:8">
      <c r="A27" s="11" t="s">
        <v>250</v>
      </c>
      <c r="B27" s="11" t="s">
        <v>263</v>
      </c>
      <c r="C27" s="54" t="s">
        <v>264</v>
      </c>
      <c r="D27" s="143">
        <v>2062.5329999999999</v>
      </c>
      <c r="E27" s="143">
        <v>2144.933</v>
      </c>
      <c r="F27" s="141">
        <v>2237.1999999999998</v>
      </c>
      <c r="H27" s="123"/>
    </row>
    <row r="28" spans="1:8">
      <c r="A28" s="11" t="s">
        <v>250</v>
      </c>
      <c r="B28" s="11" t="s">
        <v>267</v>
      </c>
      <c r="C28" s="54" t="s">
        <v>34</v>
      </c>
      <c r="D28" s="143">
        <v>147484.75399999999</v>
      </c>
      <c r="E28" s="143">
        <v>146636.53</v>
      </c>
      <c r="F28" s="143">
        <v>153081.685</v>
      </c>
      <c r="H28" s="123"/>
    </row>
    <row r="29" spans="1:8">
      <c r="A29" s="11" t="s">
        <v>250</v>
      </c>
      <c r="B29" s="11" t="s">
        <v>350</v>
      </c>
      <c r="C29" s="54" t="s">
        <v>27</v>
      </c>
      <c r="D29" s="143">
        <v>1264.2</v>
      </c>
      <c r="E29" s="143">
        <v>2738.7</v>
      </c>
      <c r="F29" s="143">
        <v>2738.7</v>
      </c>
      <c r="H29" s="123"/>
    </row>
    <row r="30" spans="1:8">
      <c r="A30" s="25" t="s">
        <v>26</v>
      </c>
      <c r="B30" s="25" t="s">
        <v>251</v>
      </c>
      <c r="C30" s="53" t="s">
        <v>281</v>
      </c>
      <c r="D30" s="144">
        <f>D31+D32+D33</f>
        <v>90886.525000000009</v>
      </c>
      <c r="E30" s="144">
        <f>E31+E32+E33</f>
        <v>14524.076999999999</v>
      </c>
      <c r="F30" s="144">
        <f>F31+F32+F33</f>
        <v>1964.7470000000001</v>
      </c>
      <c r="H30" s="123"/>
    </row>
    <row r="31" spans="1:8">
      <c r="A31" s="11" t="s">
        <v>26</v>
      </c>
      <c r="B31" s="11" t="s">
        <v>257</v>
      </c>
      <c r="C31" s="49" t="s">
        <v>658</v>
      </c>
      <c r="D31" s="141">
        <v>1149.433</v>
      </c>
      <c r="E31" s="141">
        <v>946.31299999999999</v>
      </c>
      <c r="F31" s="141">
        <v>320.48700000000002</v>
      </c>
      <c r="H31" s="123"/>
    </row>
    <row r="32" spans="1:8">
      <c r="A32" s="11" t="s">
        <v>26</v>
      </c>
      <c r="B32" s="11" t="s">
        <v>297</v>
      </c>
      <c r="C32" s="49" t="s">
        <v>295</v>
      </c>
      <c r="D32" s="143">
        <v>88749.853000000003</v>
      </c>
      <c r="E32" s="143">
        <v>12617.8</v>
      </c>
      <c r="F32" s="143">
        <v>1000</v>
      </c>
      <c r="H32" s="123"/>
    </row>
    <row r="33" spans="1:10">
      <c r="A33" s="11" t="s">
        <v>26</v>
      </c>
      <c r="B33" s="11" t="s">
        <v>26</v>
      </c>
      <c r="C33" s="49" t="s">
        <v>677</v>
      </c>
      <c r="D33" s="141">
        <v>987.23900000000003</v>
      </c>
      <c r="E33" s="141">
        <v>959.96400000000006</v>
      </c>
      <c r="F33" s="141">
        <v>644.26</v>
      </c>
      <c r="H33" s="123"/>
    </row>
    <row r="34" spans="1:10">
      <c r="A34" s="40" t="s">
        <v>268</v>
      </c>
      <c r="B34" s="40" t="s">
        <v>251</v>
      </c>
      <c r="C34" s="48" t="s">
        <v>296</v>
      </c>
      <c r="D34" s="144">
        <f>D35+D36+D39+D40+D38+D37</f>
        <v>1341201.8589999999</v>
      </c>
      <c r="E34" s="144">
        <f>E35+E36+E39+E40+E38+E37</f>
        <v>1249091.1439999999</v>
      </c>
      <c r="F34" s="144">
        <f>F35+F36+F39+F40+F38+F37</f>
        <v>1234807.0980000002</v>
      </c>
      <c r="H34" s="123"/>
    </row>
    <row r="35" spans="1:10">
      <c r="A35" s="11" t="s">
        <v>268</v>
      </c>
      <c r="B35" s="11" t="s">
        <v>257</v>
      </c>
      <c r="C35" s="54" t="s">
        <v>394</v>
      </c>
      <c r="D35" s="143">
        <v>470079.50900000002</v>
      </c>
      <c r="E35" s="143">
        <v>449692.29</v>
      </c>
      <c r="F35" s="143">
        <v>439397.4</v>
      </c>
      <c r="H35" s="123"/>
    </row>
    <row r="36" spans="1:10">
      <c r="A36" s="11" t="s">
        <v>268</v>
      </c>
      <c r="B36" s="11" t="s">
        <v>297</v>
      </c>
      <c r="C36" s="54" t="s">
        <v>298</v>
      </c>
      <c r="D36" s="143">
        <v>693774.375</v>
      </c>
      <c r="E36" s="143">
        <v>634401.59</v>
      </c>
      <c r="F36" s="141">
        <v>630405.83400000003</v>
      </c>
      <c r="H36" s="123"/>
    </row>
    <row r="37" spans="1:10">
      <c r="A37" s="11" t="s">
        <v>268</v>
      </c>
      <c r="B37" s="11" t="s">
        <v>323</v>
      </c>
      <c r="C37" s="54" t="s">
        <v>351</v>
      </c>
      <c r="D37" s="143">
        <v>128387.477</v>
      </c>
      <c r="E37" s="143">
        <v>121606.939</v>
      </c>
      <c r="F37" s="141">
        <v>121606.939</v>
      </c>
      <c r="H37" s="123"/>
    </row>
    <row r="38" spans="1:10" ht="24">
      <c r="A38" s="11" t="s">
        <v>268</v>
      </c>
      <c r="B38" s="11" t="s">
        <v>26</v>
      </c>
      <c r="C38" s="49" t="s">
        <v>35</v>
      </c>
      <c r="D38" s="143">
        <v>292.2</v>
      </c>
      <c r="E38" s="143">
        <v>292.2</v>
      </c>
      <c r="F38" s="141">
        <v>292.2</v>
      </c>
      <c r="H38" s="123"/>
      <c r="I38" s="158"/>
      <c r="J38" s="158"/>
    </row>
    <row r="39" spans="1:10">
      <c r="A39" s="11" t="s">
        <v>268</v>
      </c>
      <c r="B39" s="11" t="s">
        <v>268</v>
      </c>
      <c r="C39" s="54" t="s">
        <v>313</v>
      </c>
      <c r="D39" s="143">
        <v>16801.646000000001</v>
      </c>
      <c r="E39" s="143">
        <v>16387.843000000001</v>
      </c>
      <c r="F39" s="143">
        <v>16387.843000000001</v>
      </c>
      <c r="H39" s="123"/>
    </row>
    <row r="40" spans="1:10">
      <c r="A40" s="11" t="s">
        <v>268</v>
      </c>
      <c r="B40" s="11" t="s">
        <v>267</v>
      </c>
      <c r="C40" s="54" t="s">
        <v>556</v>
      </c>
      <c r="D40" s="143">
        <v>31866.651999999998</v>
      </c>
      <c r="E40" s="143">
        <v>26710.281999999999</v>
      </c>
      <c r="F40" s="143">
        <v>26716.882000000001</v>
      </c>
      <c r="H40" s="123"/>
    </row>
    <row r="41" spans="1:10">
      <c r="A41" s="40" t="s">
        <v>263</v>
      </c>
      <c r="B41" s="40" t="s">
        <v>251</v>
      </c>
      <c r="C41" s="48" t="s">
        <v>36</v>
      </c>
      <c r="D41" s="144">
        <f>D42</f>
        <v>47716.940999999999</v>
      </c>
      <c r="E41" s="144">
        <f>E42</f>
        <v>47115.1</v>
      </c>
      <c r="F41" s="144">
        <f>F42</f>
        <v>47115.1</v>
      </c>
      <c r="H41" s="123"/>
    </row>
    <row r="42" spans="1:10">
      <c r="A42" s="11" t="s">
        <v>263</v>
      </c>
      <c r="B42" s="11" t="s">
        <v>257</v>
      </c>
      <c r="C42" s="54" t="s">
        <v>307</v>
      </c>
      <c r="D42" s="143">
        <v>47716.940999999999</v>
      </c>
      <c r="E42" s="143">
        <v>47115.1</v>
      </c>
      <c r="F42" s="141">
        <v>47115.1</v>
      </c>
      <c r="H42" s="123"/>
    </row>
    <row r="43" spans="1:10">
      <c r="A43" s="25">
        <v>10</v>
      </c>
      <c r="B43" s="25" t="s">
        <v>251</v>
      </c>
      <c r="C43" s="48" t="s">
        <v>321</v>
      </c>
      <c r="D43" s="144">
        <f>SUM(D44:D46)+D47</f>
        <v>49360.487999999998</v>
      </c>
      <c r="E43" s="144">
        <f>SUM(E44:E46)+E47</f>
        <v>39097.436000000002</v>
      </c>
      <c r="F43" s="144">
        <f>SUM(F44:F46)+F47</f>
        <v>38128.6</v>
      </c>
      <c r="H43" s="123"/>
    </row>
    <row r="44" spans="1:10">
      <c r="A44" s="11">
        <v>10</v>
      </c>
      <c r="B44" s="11" t="s">
        <v>257</v>
      </c>
      <c r="C44" s="54" t="s">
        <v>28</v>
      </c>
      <c r="D44" s="143">
        <v>3724.1660000000002</v>
      </c>
      <c r="E44" s="143">
        <v>4518</v>
      </c>
      <c r="F44" s="143">
        <v>4518</v>
      </c>
      <c r="H44" s="123"/>
    </row>
    <row r="45" spans="1:10">
      <c r="A45" s="11">
        <v>10</v>
      </c>
      <c r="B45" s="11" t="s">
        <v>323</v>
      </c>
      <c r="C45" s="54" t="s">
        <v>324</v>
      </c>
      <c r="D45" s="143">
        <v>10146</v>
      </c>
      <c r="E45" s="143">
        <v>10134</v>
      </c>
      <c r="F45" s="143">
        <v>10134</v>
      </c>
      <c r="H45" s="123"/>
    </row>
    <row r="46" spans="1:10">
      <c r="A46" s="11" t="s">
        <v>322</v>
      </c>
      <c r="B46" s="11" t="s">
        <v>250</v>
      </c>
      <c r="C46" s="54" t="s">
        <v>29</v>
      </c>
      <c r="D46" s="141">
        <v>33870.402000000002</v>
      </c>
      <c r="E46" s="143">
        <v>24230.436000000002</v>
      </c>
      <c r="F46" s="143">
        <v>23261.599999999999</v>
      </c>
      <c r="H46" s="123"/>
    </row>
    <row r="47" spans="1:10">
      <c r="A47" s="11" t="s">
        <v>322</v>
      </c>
      <c r="B47" s="11" t="s">
        <v>22</v>
      </c>
      <c r="C47" s="49" t="s">
        <v>681</v>
      </c>
      <c r="D47" s="143">
        <v>1619.92</v>
      </c>
      <c r="E47" s="143">
        <v>215</v>
      </c>
      <c r="F47" s="143">
        <v>215</v>
      </c>
      <c r="H47" s="123"/>
    </row>
    <row r="48" spans="1:10">
      <c r="A48" s="25" t="s">
        <v>325</v>
      </c>
      <c r="B48" s="25" t="s">
        <v>251</v>
      </c>
      <c r="C48" s="48" t="s">
        <v>326</v>
      </c>
      <c r="D48" s="144">
        <f>D49+D50</f>
        <v>5431.9</v>
      </c>
      <c r="E48" s="144">
        <f>E49+E50</f>
        <v>5226.8999999999996</v>
      </c>
      <c r="F48" s="144">
        <f>F49+F50</f>
        <v>5226.8999999999996</v>
      </c>
      <c r="H48" s="123"/>
    </row>
    <row r="49" spans="1:8">
      <c r="A49" s="11" t="s">
        <v>325</v>
      </c>
      <c r="B49" s="11" t="s">
        <v>297</v>
      </c>
      <c r="C49" s="54" t="s">
        <v>327</v>
      </c>
      <c r="D49" s="141">
        <v>2417.48</v>
      </c>
      <c r="E49" s="143">
        <v>2922.7179999999998</v>
      </c>
      <c r="F49" s="143">
        <v>3000</v>
      </c>
      <c r="H49" s="123"/>
    </row>
    <row r="50" spans="1:8">
      <c r="A50" s="11" t="s">
        <v>325</v>
      </c>
      <c r="B50" s="11" t="s">
        <v>323</v>
      </c>
      <c r="C50" s="54" t="s">
        <v>692</v>
      </c>
      <c r="D50" s="143">
        <v>3014.42</v>
      </c>
      <c r="E50" s="143">
        <v>2304.1819999999998</v>
      </c>
      <c r="F50" s="143">
        <v>2226.9</v>
      </c>
      <c r="H50" s="123"/>
    </row>
    <row r="51" spans="1:8">
      <c r="A51" s="25" t="s">
        <v>350</v>
      </c>
      <c r="B51" s="25" t="s">
        <v>251</v>
      </c>
      <c r="C51" s="48" t="s">
        <v>385</v>
      </c>
      <c r="D51" s="145">
        <f>D52</f>
        <v>1970.4</v>
      </c>
      <c r="E51" s="145">
        <f>E52</f>
        <v>1918.2</v>
      </c>
      <c r="F51" s="145">
        <f>F52</f>
        <v>1918.2</v>
      </c>
      <c r="H51" s="123"/>
    </row>
    <row r="52" spans="1:8">
      <c r="A52" s="11" t="s">
        <v>350</v>
      </c>
      <c r="B52" s="11" t="s">
        <v>250</v>
      </c>
      <c r="C52" s="54" t="s">
        <v>37</v>
      </c>
      <c r="D52" s="143">
        <v>1970.4</v>
      </c>
      <c r="E52" s="143">
        <v>1918.2</v>
      </c>
      <c r="F52" s="143">
        <v>1918.2</v>
      </c>
      <c r="H52" s="123"/>
    </row>
    <row r="53" spans="1:8" ht="15.75" customHeight="1">
      <c r="A53" s="24" t="s">
        <v>23</v>
      </c>
      <c r="B53" s="24" t="s">
        <v>251</v>
      </c>
      <c r="C53" s="53" t="s">
        <v>193</v>
      </c>
      <c r="D53" s="144">
        <f>D54</f>
        <v>25.172000000000001</v>
      </c>
      <c r="E53" s="144">
        <f>E54</f>
        <v>0</v>
      </c>
      <c r="F53" s="144">
        <f>F54</f>
        <v>0</v>
      </c>
      <c r="H53" s="123"/>
    </row>
    <row r="54" spans="1:8" ht="15" customHeight="1">
      <c r="A54" s="21" t="s">
        <v>23</v>
      </c>
      <c r="B54" s="21" t="s">
        <v>257</v>
      </c>
      <c r="C54" s="49" t="s">
        <v>113</v>
      </c>
      <c r="D54" s="146">
        <v>25.172000000000001</v>
      </c>
      <c r="E54" s="146">
        <v>0</v>
      </c>
      <c r="F54" s="146">
        <v>0</v>
      </c>
      <c r="H54" s="123"/>
    </row>
    <row r="55" spans="1:8" ht="27" customHeight="1">
      <c r="A55" s="25" t="s">
        <v>417</v>
      </c>
      <c r="B55" s="25" t="s">
        <v>251</v>
      </c>
      <c r="C55" s="53" t="s">
        <v>944</v>
      </c>
      <c r="D55" s="140">
        <f>D56</f>
        <v>10520</v>
      </c>
      <c r="E55" s="140">
        <f>E56</f>
        <v>20</v>
      </c>
      <c r="F55" s="140">
        <f>F56</f>
        <v>20</v>
      </c>
      <c r="H55" s="123"/>
    </row>
    <row r="56" spans="1:8" ht="13.5" thickBot="1">
      <c r="A56" s="27" t="s">
        <v>417</v>
      </c>
      <c r="B56" s="27" t="s">
        <v>323</v>
      </c>
      <c r="C56" s="59" t="s">
        <v>418</v>
      </c>
      <c r="D56" s="146">
        <v>10520</v>
      </c>
      <c r="E56" s="146">
        <v>20</v>
      </c>
      <c r="F56" s="146">
        <v>20</v>
      </c>
      <c r="G56" s="129"/>
      <c r="H56" s="163"/>
    </row>
    <row r="57" spans="1:8" ht="13.5" thickBot="1">
      <c r="A57" s="41"/>
      <c r="B57" s="42"/>
      <c r="C57" s="37" t="s">
        <v>245</v>
      </c>
      <c r="D57" s="147">
        <f>D14+D22+D25+D30+D34+D41+D43+D48+D51+D53+D55</f>
        <v>1803643.2809999997</v>
      </c>
      <c r="E57" s="147">
        <f>E14+E22+E25+E30+E34+E41+E43+E48+E51+E53+E55</f>
        <v>1597287.4789999998</v>
      </c>
      <c r="F57" s="165">
        <f>F14+F22+F25+F30+F34+F41+F43+F48+F51+F53+F55</f>
        <v>1575759.9220000003</v>
      </c>
      <c r="G57" s="164"/>
      <c r="H57" s="164"/>
    </row>
    <row r="58" spans="1:8">
      <c r="D58" s="124"/>
      <c r="E58" s="124"/>
      <c r="F58" s="124"/>
    </row>
    <row r="59" spans="1:8">
      <c r="D59" s="225"/>
      <c r="E59" s="225"/>
      <c r="F59" s="225"/>
    </row>
    <row r="60" spans="1:8">
      <c r="D60" s="125"/>
      <c r="E60" s="125"/>
      <c r="F60" s="125"/>
    </row>
  </sheetData>
  <sheetProtection selectLockedCells="1" selectUnlockedCells="1"/>
  <mergeCells count="1">
    <mergeCell ref="B11:E11"/>
  </mergeCells>
  <phoneticPr fontId="10" type="noConversion"/>
  <pageMargins left="0.57999999999999996" right="0.15748031496062992" top="0.39370078740157483" bottom="0.19685039370078741" header="0.51181102362204722" footer="0.19685039370078741"/>
  <pageSetup paperSize="9" scale="89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823"/>
  <sheetViews>
    <sheetView workbookViewId="0">
      <selection activeCell="H3" sqref="H3"/>
    </sheetView>
  </sheetViews>
  <sheetFormatPr defaultColWidth="8.85546875" defaultRowHeight="12"/>
  <cols>
    <col min="1" max="1" width="4.5703125" style="199" customWidth="1"/>
    <col min="2" max="2" width="5.140625" style="199" customWidth="1"/>
    <col min="3" max="3" width="10.85546875" style="199" customWidth="1"/>
    <col min="4" max="4" width="4.85546875" style="199" customWidth="1"/>
    <col min="5" max="5" width="29.7109375" style="199" customWidth="1"/>
    <col min="6" max="6" width="13.5703125" style="199" customWidth="1"/>
    <col min="7" max="7" width="14.7109375" style="200" customWidth="1"/>
    <col min="8" max="8" width="13.85546875" style="200" customWidth="1"/>
    <col min="9" max="9" width="11.28515625" style="200" bestFit="1" customWidth="1"/>
    <col min="10" max="10" width="11.5703125" style="200" customWidth="1"/>
    <col min="11" max="11" width="13.5703125" style="200" customWidth="1"/>
    <col min="12" max="12" width="11.5703125" style="200" customWidth="1"/>
    <col min="13" max="13" width="8.85546875" style="200" customWidth="1"/>
    <col min="14" max="16384" width="8.85546875" style="200"/>
  </cols>
  <sheetData>
    <row r="1" spans="1:10" ht="12.75">
      <c r="G1" s="244"/>
      <c r="H1" s="22" t="s">
        <v>951</v>
      </c>
      <c r="I1" s="244"/>
      <c r="J1" s="244"/>
    </row>
    <row r="2" spans="1:10" ht="12.75">
      <c r="G2" s="244"/>
      <c r="H2" s="108" t="s">
        <v>227</v>
      </c>
      <c r="I2" s="244"/>
      <c r="J2" s="244"/>
    </row>
    <row r="3" spans="1:10" ht="12.75">
      <c r="G3" s="244"/>
      <c r="H3" s="22" t="s">
        <v>1003</v>
      </c>
      <c r="I3" s="244"/>
      <c r="J3" s="244"/>
    </row>
    <row r="4" spans="1:10">
      <c r="G4" s="244"/>
      <c r="H4" s="244"/>
      <c r="I4" s="244"/>
      <c r="J4" s="244"/>
    </row>
    <row r="5" spans="1:10" ht="12.75">
      <c r="G5" s="22"/>
      <c r="H5" s="22" t="s">
        <v>821</v>
      </c>
      <c r="I5" s="244"/>
      <c r="J5" s="244"/>
    </row>
    <row r="6" spans="1:10" ht="12.75">
      <c r="G6" s="108"/>
      <c r="H6" s="108" t="s">
        <v>227</v>
      </c>
      <c r="I6" s="244"/>
      <c r="J6" s="244"/>
    </row>
    <row r="7" spans="1:10" ht="12.75">
      <c r="G7" s="22"/>
      <c r="H7" s="22" t="s">
        <v>949</v>
      </c>
      <c r="I7" s="244"/>
      <c r="J7" s="244"/>
    </row>
    <row r="8" spans="1:10" ht="12.75">
      <c r="G8" s="22"/>
      <c r="H8" s="22" t="s">
        <v>955</v>
      </c>
      <c r="I8" s="244"/>
      <c r="J8" s="244"/>
    </row>
    <row r="9" spans="1:10" ht="12.75">
      <c r="E9" s="203"/>
      <c r="G9" s="22"/>
      <c r="H9" s="22" t="s">
        <v>796</v>
      </c>
      <c r="I9" s="244"/>
      <c r="J9" s="244"/>
    </row>
    <row r="10" spans="1:10">
      <c r="E10" s="203"/>
    </row>
    <row r="11" spans="1:10" ht="69.75" customHeight="1">
      <c r="B11" s="261" t="s">
        <v>812</v>
      </c>
      <c r="C11" s="262"/>
      <c r="D11" s="262"/>
      <c r="E11" s="262"/>
      <c r="F11" s="262"/>
      <c r="G11" s="265"/>
      <c r="H11" s="265"/>
    </row>
    <row r="12" spans="1:10">
      <c r="A12" s="266"/>
      <c r="B12" s="266"/>
      <c r="C12" s="266"/>
      <c r="D12" s="266"/>
      <c r="E12" s="266"/>
      <c r="F12" s="266"/>
    </row>
    <row r="13" spans="1:10" ht="36">
      <c r="A13" s="24" t="s">
        <v>16</v>
      </c>
      <c r="B13" s="21" t="s">
        <v>17</v>
      </c>
      <c r="C13" s="11" t="s">
        <v>247</v>
      </c>
      <c r="D13" s="21" t="s">
        <v>248</v>
      </c>
      <c r="E13" s="21" t="s">
        <v>18</v>
      </c>
      <c r="F13" s="43" t="s">
        <v>657</v>
      </c>
      <c r="G13" s="28" t="s">
        <v>682</v>
      </c>
      <c r="H13" s="28" t="s">
        <v>794</v>
      </c>
    </row>
    <row r="14" spans="1:10">
      <c r="A14" s="11" t="s">
        <v>19</v>
      </c>
      <c r="B14" s="11" t="s">
        <v>20</v>
      </c>
      <c r="C14" s="11" t="s">
        <v>59</v>
      </c>
      <c r="D14" s="11" t="s">
        <v>60</v>
      </c>
      <c r="E14" s="21">
        <v>5</v>
      </c>
      <c r="F14" s="44">
        <v>6</v>
      </c>
      <c r="G14" s="88">
        <v>7</v>
      </c>
      <c r="H14" s="88">
        <v>8</v>
      </c>
    </row>
    <row r="15" spans="1:10">
      <c r="A15" s="25" t="s">
        <v>257</v>
      </c>
      <c r="B15" s="25" t="s">
        <v>251</v>
      </c>
      <c r="C15" s="11"/>
      <c r="D15" s="11"/>
      <c r="E15" s="24" t="s">
        <v>21</v>
      </c>
      <c r="F15" s="148">
        <f>F16+F24+F39+F68+F74+F101+F107</f>
        <v>99106.831999999995</v>
      </c>
      <c r="G15" s="148">
        <f t="shared" ref="G15:H15" si="0">G16+G24+G39+G68+G74+G101+G107</f>
        <v>82380.747999999992</v>
      </c>
      <c r="H15" s="148">
        <f t="shared" si="0"/>
        <v>82226.081000000006</v>
      </c>
    </row>
    <row r="16" spans="1:10" ht="48">
      <c r="A16" s="101" t="s">
        <v>257</v>
      </c>
      <c r="B16" s="101" t="s">
        <v>297</v>
      </c>
      <c r="C16" s="117"/>
      <c r="D16" s="117"/>
      <c r="E16" s="121" t="s">
        <v>128</v>
      </c>
      <c r="F16" s="149">
        <f t="shared" ref="F16:H18" si="1">F17</f>
        <v>2462.4960000000001</v>
      </c>
      <c r="G16" s="149">
        <f t="shared" si="1"/>
        <v>2462.4960000000001</v>
      </c>
      <c r="H16" s="149">
        <f t="shared" si="1"/>
        <v>2462.4960000000001</v>
      </c>
    </row>
    <row r="17" spans="1:8" ht="24">
      <c r="A17" s="11" t="s">
        <v>257</v>
      </c>
      <c r="B17" s="11" t="s">
        <v>297</v>
      </c>
      <c r="C17" s="11" t="s">
        <v>131</v>
      </c>
      <c r="D17" s="21"/>
      <c r="E17" s="28" t="s">
        <v>67</v>
      </c>
      <c r="F17" s="134">
        <f t="shared" si="1"/>
        <v>2462.4960000000001</v>
      </c>
      <c r="G17" s="134">
        <f t="shared" si="1"/>
        <v>2462.4960000000001</v>
      </c>
      <c r="H17" s="134">
        <f t="shared" si="1"/>
        <v>2462.4960000000001</v>
      </c>
    </row>
    <row r="18" spans="1:8" ht="48">
      <c r="A18" s="11" t="s">
        <v>257</v>
      </c>
      <c r="B18" s="11" t="s">
        <v>297</v>
      </c>
      <c r="C18" s="11" t="s">
        <v>130</v>
      </c>
      <c r="D18" s="21"/>
      <c r="E18" s="28" t="s">
        <v>64</v>
      </c>
      <c r="F18" s="134">
        <f t="shared" si="1"/>
        <v>2462.4960000000001</v>
      </c>
      <c r="G18" s="134">
        <f t="shared" si="1"/>
        <v>2462.4960000000001</v>
      </c>
      <c r="H18" s="134">
        <f t="shared" si="1"/>
        <v>2462.4960000000001</v>
      </c>
    </row>
    <row r="19" spans="1:8">
      <c r="A19" s="11" t="s">
        <v>257</v>
      </c>
      <c r="B19" s="11" t="s">
        <v>297</v>
      </c>
      <c r="C19" s="11" t="s">
        <v>435</v>
      </c>
      <c r="D19" s="21"/>
      <c r="E19" s="28" t="s">
        <v>137</v>
      </c>
      <c r="F19" s="134">
        <f>F21+F22+F23</f>
        <v>2462.4960000000001</v>
      </c>
      <c r="G19" s="134">
        <f>G21+G22+G23</f>
        <v>2462.4960000000001</v>
      </c>
      <c r="H19" s="134">
        <f>H21+H22+H23</f>
        <v>2462.4960000000001</v>
      </c>
    </row>
    <row r="20" spans="1:8" ht="96">
      <c r="A20" s="11" t="s">
        <v>257</v>
      </c>
      <c r="B20" s="11" t="s">
        <v>297</v>
      </c>
      <c r="C20" s="11" t="s">
        <v>435</v>
      </c>
      <c r="D20" s="30" t="s">
        <v>561</v>
      </c>
      <c r="E20" s="197" t="s">
        <v>562</v>
      </c>
      <c r="F20" s="134">
        <f>F21+F22+F23</f>
        <v>2462.4960000000001</v>
      </c>
      <c r="G20" s="134">
        <f>G21+G22+G23</f>
        <v>2462.4960000000001</v>
      </c>
      <c r="H20" s="134">
        <f>H21+H22+H23</f>
        <v>2462.4960000000001</v>
      </c>
    </row>
    <row r="21" spans="1:8" ht="36">
      <c r="A21" s="11" t="s">
        <v>257</v>
      </c>
      <c r="B21" s="11" t="s">
        <v>297</v>
      </c>
      <c r="C21" s="11" t="s">
        <v>435</v>
      </c>
      <c r="D21" s="31" t="s">
        <v>563</v>
      </c>
      <c r="E21" s="204" t="s">
        <v>177</v>
      </c>
      <c r="F21" s="134">
        <v>1147.296</v>
      </c>
      <c r="G21" s="134">
        <v>1147.296</v>
      </c>
      <c r="H21" s="134">
        <v>1147.296</v>
      </c>
    </row>
    <row r="22" spans="1:8" ht="60">
      <c r="A22" s="11" t="s">
        <v>257</v>
      </c>
      <c r="B22" s="11" t="s">
        <v>297</v>
      </c>
      <c r="C22" s="11" t="s">
        <v>435</v>
      </c>
      <c r="D22" s="31" t="s">
        <v>564</v>
      </c>
      <c r="E22" s="204" t="s">
        <v>178</v>
      </c>
      <c r="F22" s="134">
        <v>744</v>
      </c>
      <c r="G22" s="134">
        <v>744</v>
      </c>
      <c r="H22" s="134">
        <v>744</v>
      </c>
    </row>
    <row r="23" spans="1:8" ht="72">
      <c r="A23" s="11" t="s">
        <v>257</v>
      </c>
      <c r="B23" s="11" t="s">
        <v>297</v>
      </c>
      <c r="C23" s="11" t="s">
        <v>435</v>
      </c>
      <c r="D23" s="31">
        <v>129</v>
      </c>
      <c r="E23" s="204" t="s">
        <v>179</v>
      </c>
      <c r="F23" s="134">
        <v>571.20000000000005</v>
      </c>
      <c r="G23" s="134">
        <v>571.20000000000005</v>
      </c>
      <c r="H23" s="134">
        <v>571.20000000000005</v>
      </c>
    </row>
    <row r="24" spans="1:8" ht="72">
      <c r="A24" s="102" t="s">
        <v>257</v>
      </c>
      <c r="B24" s="102" t="s">
        <v>323</v>
      </c>
      <c r="C24" s="101"/>
      <c r="D24" s="102"/>
      <c r="E24" s="121" t="s">
        <v>58</v>
      </c>
      <c r="F24" s="149">
        <f t="shared" ref="F24:H25" si="2">F25</f>
        <v>2167.3200000000002</v>
      </c>
      <c r="G24" s="149">
        <f t="shared" si="2"/>
        <v>2049.94</v>
      </c>
      <c r="H24" s="149">
        <f t="shared" si="2"/>
        <v>2049.94</v>
      </c>
    </row>
    <row r="25" spans="1:8" ht="24">
      <c r="A25" s="21" t="s">
        <v>257</v>
      </c>
      <c r="B25" s="21" t="s">
        <v>323</v>
      </c>
      <c r="C25" s="11" t="s">
        <v>131</v>
      </c>
      <c r="D25" s="21"/>
      <c r="E25" s="28" t="s">
        <v>67</v>
      </c>
      <c r="F25" s="134">
        <f t="shared" si="2"/>
        <v>2167.3200000000002</v>
      </c>
      <c r="G25" s="134">
        <f t="shared" si="2"/>
        <v>2049.94</v>
      </c>
      <c r="H25" s="134">
        <f t="shared" si="2"/>
        <v>2049.94</v>
      </c>
    </row>
    <row r="26" spans="1:8" ht="48">
      <c r="A26" s="21" t="s">
        <v>257</v>
      </c>
      <c r="B26" s="21" t="s">
        <v>323</v>
      </c>
      <c r="C26" s="11" t="s">
        <v>130</v>
      </c>
      <c r="D26" s="21"/>
      <c r="E26" s="28" t="s">
        <v>64</v>
      </c>
      <c r="F26" s="134">
        <f>F27+F34</f>
        <v>2167.3200000000002</v>
      </c>
      <c r="G26" s="134">
        <f>G27+G34</f>
        <v>2049.94</v>
      </c>
      <c r="H26" s="134">
        <f>H27+H34</f>
        <v>2049.94</v>
      </c>
    </row>
    <row r="27" spans="1:8" ht="48">
      <c r="A27" s="21" t="s">
        <v>257</v>
      </c>
      <c r="B27" s="21" t="s">
        <v>323</v>
      </c>
      <c r="C27" s="11" t="s">
        <v>436</v>
      </c>
      <c r="D27" s="21"/>
      <c r="E27" s="28" t="s">
        <v>557</v>
      </c>
      <c r="F27" s="134">
        <f>F28+F32</f>
        <v>1133.4360000000001</v>
      </c>
      <c r="G27" s="134">
        <f>G28+G32</f>
        <v>1016.0559999999999</v>
      </c>
      <c r="H27" s="134">
        <f>H28+H32</f>
        <v>1016.0559999999999</v>
      </c>
    </row>
    <row r="28" spans="1:8" ht="96">
      <c r="A28" s="21" t="s">
        <v>257</v>
      </c>
      <c r="B28" s="21" t="s">
        <v>323</v>
      </c>
      <c r="C28" s="11" t="s">
        <v>436</v>
      </c>
      <c r="D28" s="30" t="s">
        <v>561</v>
      </c>
      <c r="E28" s="197" t="s">
        <v>562</v>
      </c>
      <c r="F28" s="134">
        <f>F29+F30+F31</f>
        <v>1125.7660000000001</v>
      </c>
      <c r="G28" s="134">
        <f>G29+G30+G31</f>
        <v>1009.896</v>
      </c>
      <c r="H28" s="134">
        <f>H29+H30+H31</f>
        <v>1009.896</v>
      </c>
    </row>
    <row r="29" spans="1:8" ht="36">
      <c r="A29" s="21" t="s">
        <v>257</v>
      </c>
      <c r="B29" s="21" t="s">
        <v>323</v>
      </c>
      <c r="C29" s="11" t="s">
        <v>436</v>
      </c>
      <c r="D29" s="31" t="s">
        <v>563</v>
      </c>
      <c r="E29" s="204" t="s">
        <v>177</v>
      </c>
      <c r="F29" s="134">
        <v>664.65</v>
      </c>
      <c r="G29" s="134">
        <v>575.65</v>
      </c>
      <c r="H29" s="134">
        <v>575.65</v>
      </c>
    </row>
    <row r="30" spans="1:8" ht="60">
      <c r="A30" s="21" t="s">
        <v>257</v>
      </c>
      <c r="B30" s="21" t="s">
        <v>323</v>
      </c>
      <c r="C30" s="11" t="s">
        <v>436</v>
      </c>
      <c r="D30" s="31" t="s">
        <v>564</v>
      </c>
      <c r="E30" s="204" t="s">
        <v>178</v>
      </c>
      <c r="F30" s="134">
        <v>200</v>
      </c>
      <c r="G30" s="134">
        <v>200</v>
      </c>
      <c r="H30" s="134">
        <v>200</v>
      </c>
    </row>
    <row r="31" spans="1:8" ht="72">
      <c r="A31" s="21" t="s">
        <v>257</v>
      </c>
      <c r="B31" s="21" t="s">
        <v>323</v>
      </c>
      <c r="C31" s="11" t="s">
        <v>436</v>
      </c>
      <c r="D31" s="31">
        <v>129</v>
      </c>
      <c r="E31" s="204" t="s">
        <v>179</v>
      </c>
      <c r="F31" s="134">
        <v>261.11599999999999</v>
      </c>
      <c r="G31" s="134">
        <v>234.24600000000001</v>
      </c>
      <c r="H31" s="134">
        <v>234.24600000000001</v>
      </c>
    </row>
    <row r="32" spans="1:8" ht="36">
      <c r="A32" s="21" t="s">
        <v>257</v>
      </c>
      <c r="B32" s="21" t="s">
        <v>323</v>
      </c>
      <c r="C32" s="11" t="s">
        <v>436</v>
      </c>
      <c r="D32" s="30" t="s">
        <v>259</v>
      </c>
      <c r="E32" s="197" t="s">
        <v>719</v>
      </c>
      <c r="F32" s="134">
        <f>F33</f>
        <v>7.67</v>
      </c>
      <c r="G32" s="134">
        <f>G33</f>
        <v>6.16</v>
      </c>
      <c r="H32" s="134">
        <f>H33</f>
        <v>6.16</v>
      </c>
    </row>
    <row r="33" spans="1:12" ht="24">
      <c r="A33" s="21" t="s">
        <v>257</v>
      </c>
      <c r="B33" s="21" t="s">
        <v>323</v>
      </c>
      <c r="C33" s="11" t="s">
        <v>436</v>
      </c>
      <c r="D33" s="21" t="s">
        <v>261</v>
      </c>
      <c r="E33" s="28" t="s">
        <v>662</v>
      </c>
      <c r="F33" s="134">
        <v>7.67</v>
      </c>
      <c r="G33" s="134">
        <v>6.16</v>
      </c>
      <c r="H33" s="134">
        <v>6.16</v>
      </c>
    </row>
    <row r="34" spans="1:12" ht="84">
      <c r="A34" s="21" t="s">
        <v>257</v>
      </c>
      <c r="B34" s="21" t="s">
        <v>323</v>
      </c>
      <c r="C34" s="11" t="s">
        <v>342</v>
      </c>
      <c r="D34" s="31"/>
      <c r="E34" s="213" t="s">
        <v>675</v>
      </c>
      <c r="F34" s="134">
        <f>F35</f>
        <v>1033.884</v>
      </c>
      <c r="G34" s="134">
        <f>G35</f>
        <v>1033.884</v>
      </c>
      <c r="H34" s="134">
        <f>H35</f>
        <v>1033.884</v>
      </c>
    </row>
    <row r="35" spans="1:12" ht="96">
      <c r="A35" s="21" t="s">
        <v>257</v>
      </c>
      <c r="B35" s="21" t="s">
        <v>323</v>
      </c>
      <c r="C35" s="11" t="s">
        <v>342</v>
      </c>
      <c r="D35" s="30" t="s">
        <v>561</v>
      </c>
      <c r="E35" s="197" t="s">
        <v>562</v>
      </c>
      <c r="F35" s="134">
        <f>F36+F37+F38</f>
        <v>1033.884</v>
      </c>
      <c r="G35" s="134">
        <f>G36+G37+G38</f>
        <v>1033.884</v>
      </c>
      <c r="H35" s="134">
        <f>H36+H37+H38</f>
        <v>1033.884</v>
      </c>
    </row>
    <row r="36" spans="1:12" ht="36">
      <c r="A36" s="21" t="s">
        <v>257</v>
      </c>
      <c r="B36" s="21" t="s">
        <v>323</v>
      </c>
      <c r="C36" s="11" t="s">
        <v>342</v>
      </c>
      <c r="D36" s="31" t="s">
        <v>563</v>
      </c>
      <c r="E36" s="204" t="s">
        <v>177</v>
      </c>
      <c r="F36" s="134">
        <v>634.07399999999996</v>
      </c>
      <c r="G36" s="134">
        <v>634.07399999999996</v>
      </c>
      <c r="H36" s="134">
        <v>634.07399999999996</v>
      </c>
    </row>
    <row r="37" spans="1:12" ht="60">
      <c r="A37" s="21" t="s">
        <v>257</v>
      </c>
      <c r="B37" s="21" t="s">
        <v>323</v>
      </c>
      <c r="C37" s="11" t="s">
        <v>342</v>
      </c>
      <c r="D37" s="31" t="s">
        <v>564</v>
      </c>
      <c r="E37" s="204" t="s">
        <v>178</v>
      </c>
      <c r="F37" s="134">
        <v>160</v>
      </c>
      <c r="G37" s="134">
        <v>160</v>
      </c>
      <c r="H37" s="134">
        <v>160</v>
      </c>
    </row>
    <row r="38" spans="1:12" ht="72">
      <c r="A38" s="21" t="s">
        <v>257</v>
      </c>
      <c r="B38" s="21" t="s">
        <v>323</v>
      </c>
      <c r="C38" s="11" t="s">
        <v>342</v>
      </c>
      <c r="D38" s="31">
        <v>129</v>
      </c>
      <c r="E38" s="204" t="s">
        <v>179</v>
      </c>
      <c r="F38" s="134">
        <v>239.81</v>
      </c>
      <c r="G38" s="134">
        <v>239.81</v>
      </c>
      <c r="H38" s="134">
        <v>239.81</v>
      </c>
    </row>
    <row r="39" spans="1:12" ht="96">
      <c r="A39" s="102" t="s">
        <v>257</v>
      </c>
      <c r="B39" s="102" t="s">
        <v>250</v>
      </c>
      <c r="C39" s="102"/>
      <c r="D39" s="102"/>
      <c r="E39" s="121" t="s">
        <v>55</v>
      </c>
      <c r="F39" s="149">
        <f>F40</f>
        <v>35493.487000000001</v>
      </c>
      <c r="G39" s="149">
        <f>G40</f>
        <v>30614.443000000003</v>
      </c>
      <c r="H39" s="149">
        <f>H40</f>
        <v>30586.276000000002</v>
      </c>
    </row>
    <row r="40" spans="1:12" ht="24">
      <c r="A40" s="21" t="s">
        <v>257</v>
      </c>
      <c r="B40" s="21" t="s">
        <v>250</v>
      </c>
      <c r="C40" s="11" t="s">
        <v>131</v>
      </c>
      <c r="D40" s="21"/>
      <c r="E40" s="28" t="s">
        <v>67</v>
      </c>
      <c r="F40" s="134">
        <f>F55+F41</f>
        <v>35493.487000000001</v>
      </c>
      <c r="G40" s="134">
        <f>G55+G41</f>
        <v>30614.443000000003</v>
      </c>
      <c r="H40" s="134">
        <f>H55+H41</f>
        <v>30586.276000000002</v>
      </c>
    </row>
    <row r="41" spans="1:12" ht="36">
      <c r="A41" s="21" t="s">
        <v>257</v>
      </c>
      <c r="B41" s="21" t="s">
        <v>250</v>
      </c>
      <c r="C41" s="11" t="s">
        <v>427</v>
      </c>
      <c r="D41" s="11"/>
      <c r="E41" s="28" t="s">
        <v>68</v>
      </c>
      <c r="F41" s="134">
        <f>F42+F49</f>
        <v>2708.9229999999998</v>
      </c>
      <c r="G41" s="134">
        <f>G42+G49</f>
        <v>28.167000000000002</v>
      </c>
      <c r="H41" s="134">
        <f>H42+H49</f>
        <v>0</v>
      </c>
    </row>
    <row r="42" spans="1:12" ht="72">
      <c r="A42" s="21" t="s">
        <v>257</v>
      </c>
      <c r="B42" s="21" t="s">
        <v>250</v>
      </c>
      <c r="C42" s="21">
        <v>9950040680</v>
      </c>
      <c r="D42" s="21"/>
      <c r="E42" s="220" t="s">
        <v>352</v>
      </c>
      <c r="F42" s="134">
        <f>F43+F47</f>
        <v>1795.8330000000001</v>
      </c>
      <c r="G42" s="134">
        <f>G43+G47</f>
        <v>0</v>
      </c>
      <c r="H42" s="134">
        <f>H43+H47</f>
        <v>0</v>
      </c>
      <c r="I42" s="227"/>
      <c r="J42" s="227"/>
      <c r="K42" s="227"/>
    </row>
    <row r="43" spans="1:12" ht="96">
      <c r="A43" s="21" t="s">
        <v>257</v>
      </c>
      <c r="B43" s="21" t="s">
        <v>250</v>
      </c>
      <c r="C43" s="21">
        <v>9950040680</v>
      </c>
      <c r="D43" s="30" t="s">
        <v>561</v>
      </c>
      <c r="E43" s="197" t="s">
        <v>562</v>
      </c>
      <c r="F43" s="134">
        <f>F44+F45+F46</f>
        <v>1712.374</v>
      </c>
      <c r="G43" s="134">
        <f>G44+G45+G46</f>
        <v>0</v>
      </c>
      <c r="H43" s="134">
        <f>H44+H45+H46</f>
        <v>0</v>
      </c>
    </row>
    <row r="44" spans="1:12" ht="36">
      <c r="A44" s="21" t="s">
        <v>257</v>
      </c>
      <c r="B44" s="21" t="s">
        <v>250</v>
      </c>
      <c r="C44" s="21">
        <v>9950040680</v>
      </c>
      <c r="D44" s="31" t="s">
        <v>563</v>
      </c>
      <c r="E44" s="204" t="s">
        <v>177</v>
      </c>
      <c r="F44" s="134">
        <v>1044.6880000000001</v>
      </c>
      <c r="G44" s="134">
        <v>0</v>
      </c>
      <c r="H44" s="134">
        <v>0</v>
      </c>
      <c r="I44" s="227"/>
      <c r="J44" s="227"/>
      <c r="K44" s="227"/>
      <c r="L44" s="226"/>
    </row>
    <row r="45" spans="1:12" ht="60">
      <c r="A45" s="21" t="s">
        <v>257</v>
      </c>
      <c r="B45" s="21" t="s">
        <v>250</v>
      </c>
      <c r="C45" s="21">
        <v>9950040680</v>
      </c>
      <c r="D45" s="31" t="s">
        <v>564</v>
      </c>
      <c r="E45" s="204" t="s">
        <v>178</v>
      </c>
      <c r="F45" s="134">
        <v>270.5</v>
      </c>
      <c r="G45" s="134">
        <v>0</v>
      </c>
      <c r="H45" s="134">
        <v>0</v>
      </c>
      <c r="I45" s="227"/>
      <c r="J45" s="227"/>
      <c r="K45" s="227"/>
      <c r="L45" s="226"/>
    </row>
    <row r="46" spans="1:12" ht="72">
      <c r="A46" s="21" t="s">
        <v>257</v>
      </c>
      <c r="B46" s="21" t="s">
        <v>250</v>
      </c>
      <c r="C46" s="21">
        <v>9950040680</v>
      </c>
      <c r="D46" s="31">
        <v>129</v>
      </c>
      <c r="E46" s="204" t="s">
        <v>839</v>
      </c>
      <c r="F46" s="134">
        <v>397.18599999999998</v>
      </c>
      <c r="G46" s="134">
        <v>0</v>
      </c>
      <c r="H46" s="134">
        <v>0</v>
      </c>
      <c r="I46" s="227"/>
      <c r="J46" s="227"/>
      <c r="K46" s="227"/>
      <c r="L46" s="226"/>
    </row>
    <row r="47" spans="1:12" ht="36">
      <c r="A47" s="21" t="s">
        <v>257</v>
      </c>
      <c r="B47" s="21" t="s">
        <v>250</v>
      </c>
      <c r="C47" s="21">
        <v>9950040680</v>
      </c>
      <c r="D47" s="30" t="s">
        <v>259</v>
      </c>
      <c r="E47" s="197" t="s">
        <v>665</v>
      </c>
      <c r="F47" s="134">
        <f>F48</f>
        <v>83.459000000000003</v>
      </c>
      <c r="G47" s="134">
        <f>G48</f>
        <v>0</v>
      </c>
      <c r="H47" s="134">
        <f>H48</f>
        <v>0</v>
      </c>
      <c r="I47" s="227"/>
      <c r="J47" s="227"/>
      <c r="K47" s="227"/>
    </row>
    <row r="48" spans="1:12" ht="24">
      <c r="A48" s="21" t="s">
        <v>257</v>
      </c>
      <c r="B48" s="21" t="s">
        <v>250</v>
      </c>
      <c r="C48" s="21">
        <v>9950040680</v>
      </c>
      <c r="D48" s="21" t="s">
        <v>261</v>
      </c>
      <c r="E48" s="28" t="s">
        <v>662</v>
      </c>
      <c r="F48" s="134">
        <v>83.459000000000003</v>
      </c>
      <c r="G48" s="134">
        <v>0</v>
      </c>
      <c r="H48" s="134">
        <v>0</v>
      </c>
      <c r="I48" s="227"/>
      <c r="J48" s="226"/>
      <c r="K48" s="226"/>
      <c r="L48" s="226"/>
    </row>
    <row r="49" spans="1:12" ht="72">
      <c r="A49" s="21" t="s">
        <v>257</v>
      </c>
      <c r="B49" s="21" t="s">
        <v>250</v>
      </c>
      <c r="C49" s="110" t="s">
        <v>843</v>
      </c>
      <c r="D49" s="21"/>
      <c r="E49" s="28" t="s">
        <v>844</v>
      </c>
      <c r="F49" s="134">
        <f>F50+F53</f>
        <v>913.08999999999992</v>
      </c>
      <c r="G49" s="134">
        <f>G50+G53</f>
        <v>28.167000000000002</v>
      </c>
      <c r="H49" s="134">
        <f>H50+H53</f>
        <v>0</v>
      </c>
      <c r="I49" s="227"/>
      <c r="J49" s="227"/>
      <c r="K49" s="227"/>
    </row>
    <row r="50" spans="1:12" ht="96">
      <c r="A50" s="21" t="s">
        <v>257</v>
      </c>
      <c r="B50" s="21" t="s">
        <v>250</v>
      </c>
      <c r="C50" s="110" t="s">
        <v>843</v>
      </c>
      <c r="D50" s="30" t="s">
        <v>561</v>
      </c>
      <c r="E50" s="197" t="s">
        <v>562</v>
      </c>
      <c r="F50" s="134">
        <f>F51+F52</f>
        <v>380.83499999999998</v>
      </c>
      <c r="G50" s="134">
        <f t="shared" ref="G50:H50" si="3">G51+G52</f>
        <v>0</v>
      </c>
      <c r="H50" s="134">
        <f t="shared" si="3"/>
        <v>0</v>
      </c>
    </row>
    <row r="51" spans="1:12" ht="36">
      <c r="A51" s="21" t="s">
        <v>257</v>
      </c>
      <c r="B51" s="21" t="s">
        <v>250</v>
      </c>
      <c r="C51" s="110" t="s">
        <v>843</v>
      </c>
      <c r="D51" s="31" t="s">
        <v>563</v>
      </c>
      <c r="E51" s="204" t="s">
        <v>177</v>
      </c>
      <c r="F51" s="134">
        <v>297</v>
      </c>
      <c r="G51" s="134">
        <v>0</v>
      </c>
      <c r="H51" s="134">
        <v>0</v>
      </c>
      <c r="I51" s="228"/>
      <c r="J51" s="228"/>
      <c r="K51" s="228"/>
      <c r="L51" s="226"/>
    </row>
    <row r="52" spans="1:12" ht="72">
      <c r="A52" s="21" t="s">
        <v>257</v>
      </c>
      <c r="B52" s="21" t="s">
        <v>250</v>
      </c>
      <c r="C52" s="110" t="s">
        <v>843</v>
      </c>
      <c r="D52" s="31">
        <v>129</v>
      </c>
      <c r="E52" s="204" t="s">
        <v>839</v>
      </c>
      <c r="F52" s="134">
        <v>83.834999999999994</v>
      </c>
      <c r="G52" s="134">
        <v>0</v>
      </c>
      <c r="H52" s="134">
        <v>0</v>
      </c>
      <c r="I52" s="228"/>
      <c r="J52" s="228"/>
      <c r="K52" s="228"/>
      <c r="L52" s="226"/>
    </row>
    <row r="53" spans="1:12" ht="36">
      <c r="A53" s="21" t="s">
        <v>257</v>
      </c>
      <c r="B53" s="21" t="s">
        <v>250</v>
      </c>
      <c r="C53" s="110" t="s">
        <v>843</v>
      </c>
      <c r="D53" s="30" t="s">
        <v>259</v>
      </c>
      <c r="E53" s="197" t="s">
        <v>665</v>
      </c>
      <c r="F53" s="134">
        <f>F54</f>
        <v>532.255</v>
      </c>
      <c r="G53" s="134">
        <f>G54</f>
        <v>28.167000000000002</v>
      </c>
      <c r="H53" s="134">
        <f>H54</f>
        <v>0</v>
      </c>
      <c r="I53" s="228"/>
      <c r="J53" s="228"/>
      <c r="K53" s="228"/>
      <c r="L53" s="226"/>
    </row>
    <row r="54" spans="1:12" ht="24">
      <c r="A54" s="21" t="s">
        <v>257</v>
      </c>
      <c r="B54" s="21" t="s">
        <v>250</v>
      </c>
      <c r="C54" s="110" t="s">
        <v>843</v>
      </c>
      <c r="D54" s="21" t="s">
        <v>261</v>
      </c>
      <c r="E54" s="28" t="s">
        <v>662</v>
      </c>
      <c r="F54" s="134">
        <v>532.255</v>
      </c>
      <c r="G54" s="134">
        <v>28.167000000000002</v>
      </c>
      <c r="H54" s="134">
        <v>0</v>
      </c>
      <c r="I54" s="228"/>
      <c r="J54" s="228"/>
      <c r="K54" s="228"/>
      <c r="L54" s="226"/>
    </row>
    <row r="55" spans="1:12" ht="48">
      <c r="A55" s="21" t="s">
        <v>257</v>
      </c>
      <c r="B55" s="21" t="s">
        <v>250</v>
      </c>
      <c r="C55" s="11" t="s">
        <v>130</v>
      </c>
      <c r="D55" s="21"/>
      <c r="E55" s="28" t="s">
        <v>62</v>
      </c>
      <c r="F55" s="134">
        <f>F56+F63</f>
        <v>32784.563999999998</v>
      </c>
      <c r="G55" s="134">
        <f>G56+G63</f>
        <v>30586.276000000002</v>
      </c>
      <c r="H55" s="134">
        <f>H56+H63</f>
        <v>30586.276000000002</v>
      </c>
      <c r="I55" s="228"/>
      <c r="J55" s="228"/>
      <c r="K55" s="228"/>
      <c r="L55" s="226"/>
    </row>
    <row r="56" spans="1:12" ht="48">
      <c r="A56" s="21" t="s">
        <v>257</v>
      </c>
      <c r="B56" s="21" t="s">
        <v>250</v>
      </c>
      <c r="C56" s="11" t="s">
        <v>341</v>
      </c>
      <c r="D56" s="21"/>
      <c r="E56" s="28" t="s">
        <v>132</v>
      </c>
      <c r="F56" s="134">
        <f>F57+F61</f>
        <v>23916.228000000003</v>
      </c>
      <c r="G56" s="134">
        <f>G57+G61</f>
        <v>21095.581000000002</v>
      </c>
      <c r="H56" s="134">
        <f>H57+H61</f>
        <v>21095.581000000002</v>
      </c>
      <c r="I56" s="228"/>
      <c r="J56" s="228"/>
      <c r="K56" s="228"/>
      <c r="L56" s="226"/>
    </row>
    <row r="57" spans="1:12" ht="96">
      <c r="A57" s="21" t="s">
        <v>257</v>
      </c>
      <c r="B57" s="21" t="s">
        <v>250</v>
      </c>
      <c r="C57" s="11" t="s">
        <v>341</v>
      </c>
      <c r="D57" s="30" t="s">
        <v>561</v>
      </c>
      <c r="E57" s="197" t="s">
        <v>562</v>
      </c>
      <c r="F57" s="134">
        <f>F58+F59+F60</f>
        <v>23497.061000000002</v>
      </c>
      <c r="G57" s="134">
        <f>G58+G59+G60</f>
        <v>20676.414000000001</v>
      </c>
      <c r="H57" s="134">
        <f>H58+H59+H60</f>
        <v>20676.414000000001</v>
      </c>
      <c r="I57" s="228"/>
      <c r="J57" s="228"/>
      <c r="K57" s="228"/>
      <c r="L57" s="226"/>
    </row>
    <row r="58" spans="1:12" ht="36">
      <c r="A58" s="21" t="s">
        <v>257</v>
      </c>
      <c r="B58" s="21" t="s">
        <v>250</v>
      </c>
      <c r="C58" s="11" t="s">
        <v>341</v>
      </c>
      <c r="D58" s="31" t="s">
        <v>563</v>
      </c>
      <c r="E58" s="204" t="s">
        <v>177</v>
      </c>
      <c r="F58" s="134">
        <v>13653.502</v>
      </c>
      <c r="G58" s="134">
        <v>11428.502</v>
      </c>
      <c r="H58" s="134">
        <v>11428.502</v>
      </c>
      <c r="I58" s="228"/>
      <c r="J58" s="228"/>
      <c r="K58" s="228"/>
      <c r="L58" s="226"/>
    </row>
    <row r="59" spans="1:12" ht="60">
      <c r="A59" s="21" t="s">
        <v>257</v>
      </c>
      <c r="B59" s="21" t="s">
        <v>250</v>
      </c>
      <c r="C59" s="11" t="s">
        <v>341</v>
      </c>
      <c r="D59" s="31" t="s">
        <v>564</v>
      </c>
      <c r="E59" s="204" t="s">
        <v>178</v>
      </c>
      <c r="F59" s="134">
        <v>4466.317</v>
      </c>
      <c r="G59" s="134">
        <v>4452</v>
      </c>
      <c r="H59" s="134">
        <v>4452</v>
      </c>
      <c r="I59" s="228"/>
      <c r="J59" s="228"/>
      <c r="K59" s="228"/>
      <c r="L59" s="226"/>
    </row>
    <row r="60" spans="1:12" ht="72">
      <c r="A60" s="21" t="s">
        <v>257</v>
      </c>
      <c r="B60" s="21" t="s">
        <v>250</v>
      </c>
      <c r="C60" s="11" t="s">
        <v>341</v>
      </c>
      <c r="D60" s="31">
        <v>129</v>
      </c>
      <c r="E60" s="204" t="s">
        <v>179</v>
      </c>
      <c r="F60" s="134">
        <v>5377.2420000000002</v>
      </c>
      <c r="G60" s="134">
        <v>4795.9120000000003</v>
      </c>
      <c r="H60" s="134">
        <v>4795.9120000000003</v>
      </c>
      <c r="I60" s="228"/>
      <c r="J60" s="228"/>
      <c r="K60" s="228"/>
      <c r="L60" s="226"/>
    </row>
    <row r="61" spans="1:12" ht="36">
      <c r="A61" s="21" t="s">
        <v>257</v>
      </c>
      <c r="B61" s="21" t="s">
        <v>250</v>
      </c>
      <c r="C61" s="11" t="s">
        <v>341</v>
      </c>
      <c r="D61" s="30" t="s">
        <v>259</v>
      </c>
      <c r="E61" s="197" t="s">
        <v>719</v>
      </c>
      <c r="F61" s="134">
        <f>F62</f>
        <v>419.16699999999997</v>
      </c>
      <c r="G61" s="134">
        <f>G62</f>
        <v>419.16699999999997</v>
      </c>
      <c r="H61" s="134">
        <f>H62</f>
        <v>419.16699999999997</v>
      </c>
      <c r="I61" s="228"/>
      <c r="J61" s="228"/>
      <c r="K61" s="228"/>
      <c r="L61" s="226"/>
    </row>
    <row r="62" spans="1:12" ht="24">
      <c r="A62" s="21" t="s">
        <v>257</v>
      </c>
      <c r="B62" s="21" t="s">
        <v>250</v>
      </c>
      <c r="C62" s="11" t="s">
        <v>341</v>
      </c>
      <c r="D62" s="21" t="s">
        <v>261</v>
      </c>
      <c r="E62" s="28" t="s">
        <v>662</v>
      </c>
      <c r="F62" s="134">
        <v>419.16699999999997</v>
      </c>
      <c r="G62" s="134">
        <v>419.16699999999997</v>
      </c>
      <c r="H62" s="134">
        <v>419.16699999999997</v>
      </c>
      <c r="I62" s="228"/>
      <c r="J62" s="228"/>
      <c r="K62" s="228"/>
      <c r="L62" s="226"/>
    </row>
    <row r="63" spans="1:12" ht="72">
      <c r="A63" s="21" t="s">
        <v>257</v>
      </c>
      <c r="B63" s="21" t="s">
        <v>250</v>
      </c>
      <c r="C63" s="11" t="s">
        <v>343</v>
      </c>
      <c r="D63" s="31"/>
      <c r="E63" s="204" t="s">
        <v>526</v>
      </c>
      <c r="F63" s="134">
        <f>F64</f>
        <v>8868.3359999999993</v>
      </c>
      <c r="G63" s="134">
        <f>G64</f>
        <v>9490.6949999999997</v>
      </c>
      <c r="H63" s="134">
        <f>H64</f>
        <v>9490.6949999999997</v>
      </c>
      <c r="I63" s="228"/>
      <c r="J63" s="228"/>
      <c r="K63" s="228"/>
      <c r="L63" s="226"/>
    </row>
    <row r="64" spans="1:12" ht="96">
      <c r="A64" s="21" t="s">
        <v>257</v>
      </c>
      <c r="B64" s="21" t="s">
        <v>250</v>
      </c>
      <c r="C64" s="11" t="s">
        <v>343</v>
      </c>
      <c r="D64" s="30" t="s">
        <v>561</v>
      </c>
      <c r="E64" s="197" t="s">
        <v>562</v>
      </c>
      <c r="F64" s="134">
        <f>F65+F66+F67</f>
        <v>8868.3359999999993</v>
      </c>
      <c r="G64" s="134">
        <f>G65+G66+G67</f>
        <v>9490.6949999999997</v>
      </c>
      <c r="H64" s="134">
        <f>H65+H66+H67</f>
        <v>9490.6949999999997</v>
      </c>
      <c r="I64" s="228"/>
      <c r="J64" s="228"/>
      <c r="K64" s="228"/>
      <c r="L64" s="226"/>
    </row>
    <row r="65" spans="1:12" ht="36">
      <c r="A65" s="21" t="s">
        <v>257</v>
      </c>
      <c r="B65" s="21" t="s">
        <v>250</v>
      </c>
      <c r="C65" s="11" t="s">
        <v>343</v>
      </c>
      <c r="D65" s="31" t="s">
        <v>563</v>
      </c>
      <c r="E65" s="204" t="s">
        <v>177</v>
      </c>
      <c r="F65" s="134">
        <v>5328.6319999999996</v>
      </c>
      <c r="G65" s="134">
        <v>5710.32</v>
      </c>
      <c r="H65" s="134">
        <v>5710.32</v>
      </c>
      <c r="I65" s="228"/>
      <c r="J65" s="228"/>
      <c r="K65" s="228"/>
      <c r="L65" s="226"/>
    </row>
    <row r="66" spans="1:12" ht="60">
      <c r="A66" s="21" t="s">
        <v>257</v>
      </c>
      <c r="B66" s="21" t="s">
        <v>250</v>
      </c>
      <c r="C66" s="11" t="s">
        <v>343</v>
      </c>
      <c r="D66" s="31" t="s">
        <v>564</v>
      </c>
      <c r="E66" s="204" t="s">
        <v>178</v>
      </c>
      <c r="F66" s="134">
        <v>1489.327</v>
      </c>
      <c r="G66" s="134">
        <v>1579</v>
      </c>
      <c r="H66" s="134">
        <v>1579</v>
      </c>
      <c r="I66" s="228"/>
      <c r="J66" s="228"/>
      <c r="K66" s="228"/>
      <c r="L66" s="226"/>
    </row>
    <row r="67" spans="1:12" ht="72">
      <c r="A67" s="21" t="s">
        <v>257</v>
      </c>
      <c r="B67" s="21" t="s">
        <v>250</v>
      </c>
      <c r="C67" s="11" t="s">
        <v>343</v>
      </c>
      <c r="D67" s="31">
        <v>129</v>
      </c>
      <c r="E67" s="204" t="s">
        <v>179</v>
      </c>
      <c r="F67" s="134">
        <v>2050.377</v>
      </c>
      <c r="G67" s="134">
        <v>2201.375</v>
      </c>
      <c r="H67" s="134">
        <v>2201.375</v>
      </c>
      <c r="I67" s="228"/>
      <c r="J67" s="228"/>
      <c r="K67" s="228"/>
      <c r="L67" s="226"/>
    </row>
    <row r="68" spans="1:12">
      <c r="A68" s="102" t="s">
        <v>257</v>
      </c>
      <c r="B68" s="101" t="s">
        <v>26</v>
      </c>
      <c r="C68" s="101"/>
      <c r="D68" s="118"/>
      <c r="E68" s="229" t="s">
        <v>369</v>
      </c>
      <c r="F68" s="149">
        <f t="shared" ref="F68:H72" si="4">F69</f>
        <v>23.2</v>
      </c>
      <c r="G68" s="149">
        <f t="shared" si="4"/>
        <v>140.19999999999999</v>
      </c>
      <c r="H68" s="149">
        <f t="shared" si="4"/>
        <v>11.2</v>
      </c>
      <c r="I68" s="228"/>
      <c r="J68" s="228"/>
      <c r="K68" s="228"/>
      <c r="L68" s="226"/>
    </row>
    <row r="69" spans="1:12" ht="24">
      <c r="A69" s="21" t="s">
        <v>257</v>
      </c>
      <c r="B69" s="11" t="s">
        <v>26</v>
      </c>
      <c r="C69" s="11" t="s">
        <v>131</v>
      </c>
      <c r="D69" s="21"/>
      <c r="E69" s="28" t="s">
        <v>67</v>
      </c>
      <c r="F69" s="134">
        <f t="shared" si="4"/>
        <v>23.2</v>
      </c>
      <c r="G69" s="134">
        <f t="shared" si="4"/>
        <v>140.19999999999999</v>
      </c>
      <c r="H69" s="134">
        <f t="shared" si="4"/>
        <v>11.2</v>
      </c>
    </row>
    <row r="70" spans="1:12" ht="36">
      <c r="A70" s="26" t="s">
        <v>257</v>
      </c>
      <c r="B70" s="27" t="s">
        <v>26</v>
      </c>
      <c r="C70" s="27" t="s">
        <v>427</v>
      </c>
      <c r="D70" s="27"/>
      <c r="E70" s="222" t="s">
        <v>68</v>
      </c>
      <c r="F70" s="134">
        <f t="shared" si="4"/>
        <v>23.2</v>
      </c>
      <c r="G70" s="134">
        <f t="shared" si="4"/>
        <v>140.19999999999999</v>
      </c>
      <c r="H70" s="134">
        <f t="shared" si="4"/>
        <v>11.2</v>
      </c>
    </row>
    <row r="71" spans="1:12" ht="72">
      <c r="A71" s="21" t="s">
        <v>257</v>
      </c>
      <c r="B71" s="11" t="s">
        <v>26</v>
      </c>
      <c r="C71" s="88">
        <v>9950051200</v>
      </c>
      <c r="D71" s="31"/>
      <c r="E71" s="207" t="s">
        <v>368</v>
      </c>
      <c r="F71" s="150">
        <f t="shared" si="4"/>
        <v>23.2</v>
      </c>
      <c r="G71" s="150">
        <f t="shared" si="4"/>
        <v>140.19999999999999</v>
      </c>
      <c r="H71" s="150">
        <f t="shared" si="4"/>
        <v>11.2</v>
      </c>
    </row>
    <row r="72" spans="1:12" ht="36">
      <c r="A72" s="21" t="s">
        <v>257</v>
      </c>
      <c r="B72" s="11" t="s">
        <v>26</v>
      </c>
      <c r="C72" s="88">
        <v>9950051200</v>
      </c>
      <c r="D72" s="30" t="s">
        <v>259</v>
      </c>
      <c r="E72" s="197" t="s">
        <v>719</v>
      </c>
      <c r="F72" s="150">
        <f t="shared" si="4"/>
        <v>23.2</v>
      </c>
      <c r="G72" s="150">
        <f t="shared" si="4"/>
        <v>140.19999999999999</v>
      </c>
      <c r="H72" s="150">
        <f t="shared" si="4"/>
        <v>11.2</v>
      </c>
    </row>
    <row r="73" spans="1:12" ht="24">
      <c r="A73" s="21" t="s">
        <v>257</v>
      </c>
      <c r="B73" s="11" t="s">
        <v>26</v>
      </c>
      <c r="C73" s="88">
        <v>9950051200</v>
      </c>
      <c r="D73" s="21" t="s">
        <v>261</v>
      </c>
      <c r="E73" s="28" t="s">
        <v>662</v>
      </c>
      <c r="F73" s="150">
        <v>23.2</v>
      </c>
      <c r="G73" s="134">
        <v>140.19999999999999</v>
      </c>
      <c r="H73" s="134">
        <v>11.2</v>
      </c>
    </row>
    <row r="74" spans="1:12" ht="60">
      <c r="A74" s="102" t="s">
        <v>257</v>
      </c>
      <c r="B74" s="102" t="s">
        <v>22</v>
      </c>
      <c r="C74" s="101"/>
      <c r="D74" s="102"/>
      <c r="E74" s="121" t="s">
        <v>33</v>
      </c>
      <c r="F74" s="151">
        <f>F75</f>
        <v>16577.907999999999</v>
      </c>
      <c r="G74" s="151">
        <f>G75</f>
        <v>13679.661</v>
      </c>
      <c r="H74" s="151">
        <f>H75</f>
        <v>13679.661</v>
      </c>
    </row>
    <row r="75" spans="1:12" ht="24">
      <c r="A75" s="21" t="s">
        <v>257</v>
      </c>
      <c r="B75" s="21" t="s">
        <v>22</v>
      </c>
      <c r="C75" s="11" t="s">
        <v>131</v>
      </c>
      <c r="D75" s="21"/>
      <c r="E75" s="28" t="s">
        <v>67</v>
      </c>
      <c r="F75" s="139">
        <f>F83+F76</f>
        <v>16577.907999999999</v>
      </c>
      <c r="G75" s="139">
        <f>G83+G76</f>
        <v>13679.661</v>
      </c>
      <c r="H75" s="139">
        <f>H83+H76</f>
        <v>13679.661</v>
      </c>
    </row>
    <row r="76" spans="1:12" ht="36">
      <c r="A76" s="21" t="s">
        <v>257</v>
      </c>
      <c r="B76" s="21" t="s">
        <v>22</v>
      </c>
      <c r="C76" s="11" t="s">
        <v>427</v>
      </c>
      <c r="D76" s="11"/>
      <c r="E76" s="28" t="s">
        <v>68</v>
      </c>
      <c r="F76" s="139">
        <f>F77</f>
        <v>2459.8330000000001</v>
      </c>
      <c r="G76" s="139">
        <v>0</v>
      </c>
      <c r="H76" s="139">
        <v>0</v>
      </c>
    </row>
    <row r="77" spans="1:12" ht="48">
      <c r="A77" s="21" t="s">
        <v>257</v>
      </c>
      <c r="B77" s="21" t="s">
        <v>22</v>
      </c>
      <c r="C77" s="11" t="s">
        <v>438</v>
      </c>
      <c r="D77" s="21"/>
      <c r="E77" s="28" t="s">
        <v>319</v>
      </c>
      <c r="F77" s="139">
        <f>F78+F81</f>
        <v>2459.8330000000001</v>
      </c>
      <c r="G77" s="139">
        <v>0</v>
      </c>
      <c r="H77" s="139">
        <v>0</v>
      </c>
    </row>
    <row r="78" spans="1:12" ht="96">
      <c r="A78" s="21" t="s">
        <v>257</v>
      </c>
      <c r="B78" s="21" t="s">
        <v>22</v>
      </c>
      <c r="C78" s="11" t="s">
        <v>438</v>
      </c>
      <c r="D78" s="30" t="s">
        <v>561</v>
      </c>
      <c r="E78" s="197" t="s">
        <v>562</v>
      </c>
      <c r="F78" s="139">
        <f>F79+F80</f>
        <v>1078</v>
      </c>
      <c r="G78" s="139">
        <v>0</v>
      </c>
      <c r="H78" s="139">
        <v>0</v>
      </c>
    </row>
    <row r="79" spans="1:12" ht="60">
      <c r="A79" s="21" t="s">
        <v>257</v>
      </c>
      <c r="B79" s="21" t="s">
        <v>22</v>
      </c>
      <c r="C79" s="11" t="s">
        <v>438</v>
      </c>
      <c r="D79" s="31" t="s">
        <v>564</v>
      </c>
      <c r="E79" s="204" t="s">
        <v>178</v>
      </c>
      <c r="F79" s="139">
        <v>828</v>
      </c>
      <c r="G79" s="139">
        <v>0</v>
      </c>
      <c r="H79" s="139">
        <v>0</v>
      </c>
    </row>
    <row r="80" spans="1:12" ht="72">
      <c r="A80" s="21" t="s">
        <v>257</v>
      </c>
      <c r="B80" s="21" t="s">
        <v>22</v>
      </c>
      <c r="C80" s="11" t="s">
        <v>438</v>
      </c>
      <c r="D80" s="31">
        <v>129</v>
      </c>
      <c r="E80" s="204" t="s">
        <v>839</v>
      </c>
      <c r="F80" s="139">
        <v>250</v>
      </c>
      <c r="G80" s="139">
        <v>0</v>
      </c>
      <c r="H80" s="139">
        <v>0</v>
      </c>
    </row>
    <row r="81" spans="1:11" ht="36">
      <c r="A81" s="21" t="s">
        <v>257</v>
      </c>
      <c r="B81" s="21" t="s">
        <v>22</v>
      </c>
      <c r="C81" s="11" t="s">
        <v>438</v>
      </c>
      <c r="D81" s="30" t="s">
        <v>259</v>
      </c>
      <c r="E81" s="197" t="s">
        <v>840</v>
      </c>
      <c r="F81" s="139">
        <f>F82</f>
        <v>1381.8330000000001</v>
      </c>
      <c r="G81" s="139">
        <v>0</v>
      </c>
      <c r="H81" s="139">
        <v>0</v>
      </c>
    </row>
    <row r="82" spans="1:11" ht="24">
      <c r="A82" s="21" t="s">
        <v>257</v>
      </c>
      <c r="B82" s="21" t="s">
        <v>22</v>
      </c>
      <c r="C82" s="11" t="s">
        <v>438</v>
      </c>
      <c r="D82" s="21" t="s">
        <v>261</v>
      </c>
      <c r="E82" s="28" t="s">
        <v>685</v>
      </c>
      <c r="F82" s="139">
        <v>1381.8330000000001</v>
      </c>
      <c r="G82" s="139">
        <v>0</v>
      </c>
      <c r="H82" s="139">
        <v>0</v>
      </c>
    </row>
    <row r="83" spans="1:11" ht="48">
      <c r="A83" s="21" t="s">
        <v>257</v>
      </c>
      <c r="B83" s="21" t="s">
        <v>22</v>
      </c>
      <c r="C83" s="11" t="s">
        <v>130</v>
      </c>
      <c r="D83" s="21"/>
      <c r="E83" s="28" t="s">
        <v>64</v>
      </c>
      <c r="F83" s="134">
        <f>F84+F89+F96</f>
        <v>14118.074999999999</v>
      </c>
      <c r="G83" s="134">
        <f>G84+G89+G96</f>
        <v>13679.661</v>
      </c>
      <c r="H83" s="134">
        <f>H84+H89+H96</f>
        <v>13679.661</v>
      </c>
    </row>
    <row r="84" spans="1:11" ht="48">
      <c r="A84" s="21" t="s">
        <v>257</v>
      </c>
      <c r="B84" s="21" t="s">
        <v>22</v>
      </c>
      <c r="C84" s="11" t="s">
        <v>341</v>
      </c>
      <c r="D84" s="21"/>
      <c r="E84" s="28" t="s">
        <v>132</v>
      </c>
      <c r="F84" s="134">
        <f>F85</f>
        <v>7549.7439999999997</v>
      </c>
      <c r="G84" s="134">
        <f>G85</f>
        <v>6521.0640000000003</v>
      </c>
      <c r="H84" s="134">
        <f>H85</f>
        <v>6521.0640000000003</v>
      </c>
    </row>
    <row r="85" spans="1:11" ht="96">
      <c r="A85" s="21" t="s">
        <v>257</v>
      </c>
      <c r="B85" s="21" t="s">
        <v>22</v>
      </c>
      <c r="C85" s="11" t="s">
        <v>341</v>
      </c>
      <c r="D85" s="30" t="s">
        <v>561</v>
      </c>
      <c r="E85" s="197" t="s">
        <v>562</v>
      </c>
      <c r="F85" s="134">
        <f>F86+F88+F87</f>
        <v>7549.7439999999997</v>
      </c>
      <c r="G85" s="134">
        <f>G86+G88+G87</f>
        <v>6521.0640000000003</v>
      </c>
      <c r="H85" s="134">
        <f>H86+H88+H87</f>
        <v>6521.0640000000003</v>
      </c>
    </row>
    <row r="86" spans="1:11" ht="36">
      <c r="A86" s="21" t="s">
        <v>257</v>
      </c>
      <c r="B86" s="21" t="s">
        <v>22</v>
      </c>
      <c r="C86" s="11" t="s">
        <v>341</v>
      </c>
      <c r="D86" s="31" t="s">
        <v>563</v>
      </c>
      <c r="E86" s="204" t="s">
        <v>177</v>
      </c>
      <c r="F86" s="134">
        <v>4398.4639999999999</v>
      </c>
      <c r="G86" s="134">
        <v>3508.4639999999999</v>
      </c>
      <c r="H86" s="134">
        <v>3508.4639999999999</v>
      </c>
      <c r="K86" s="227"/>
    </row>
    <row r="87" spans="1:11" ht="60">
      <c r="A87" s="21" t="s">
        <v>257</v>
      </c>
      <c r="B87" s="21" t="s">
        <v>22</v>
      </c>
      <c r="C87" s="11" t="s">
        <v>341</v>
      </c>
      <c r="D87" s="31" t="s">
        <v>564</v>
      </c>
      <c r="E87" s="204" t="s">
        <v>178</v>
      </c>
      <c r="F87" s="134">
        <v>1400</v>
      </c>
      <c r="G87" s="134">
        <v>1500</v>
      </c>
      <c r="H87" s="134">
        <v>1500</v>
      </c>
      <c r="K87" s="227"/>
    </row>
    <row r="88" spans="1:11" ht="72">
      <c r="A88" s="21" t="s">
        <v>257</v>
      </c>
      <c r="B88" s="21" t="s">
        <v>22</v>
      </c>
      <c r="C88" s="11" t="s">
        <v>341</v>
      </c>
      <c r="D88" s="31">
        <v>129</v>
      </c>
      <c r="E88" s="204" t="s">
        <v>179</v>
      </c>
      <c r="F88" s="134">
        <v>1751.28</v>
      </c>
      <c r="G88" s="134">
        <v>1512.6</v>
      </c>
      <c r="H88" s="134">
        <v>1512.6</v>
      </c>
      <c r="K88" s="227"/>
    </row>
    <row r="89" spans="1:11" ht="48">
      <c r="A89" s="21" t="s">
        <v>257</v>
      </c>
      <c r="B89" s="21" t="s">
        <v>22</v>
      </c>
      <c r="C89" s="34" t="s">
        <v>437</v>
      </c>
      <c r="D89" s="21"/>
      <c r="E89" s="28" t="s">
        <v>65</v>
      </c>
      <c r="F89" s="134">
        <f>F90+F94</f>
        <v>2957.9290000000001</v>
      </c>
      <c r="G89" s="134">
        <f>G90+G94</f>
        <v>2600.2950000000001</v>
      </c>
      <c r="H89" s="134">
        <f>H90+H94</f>
        <v>2600.2950000000001</v>
      </c>
    </row>
    <row r="90" spans="1:11" ht="96">
      <c r="A90" s="21" t="s">
        <v>257</v>
      </c>
      <c r="B90" s="21" t="s">
        <v>22</v>
      </c>
      <c r="C90" s="34" t="s">
        <v>437</v>
      </c>
      <c r="D90" s="30" t="s">
        <v>561</v>
      </c>
      <c r="E90" s="197" t="s">
        <v>562</v>
      </c>
      <c r="F90" s="134">
        <f>F91+F92+F93</f>
        <v>2933.779</v>
      </c>
      <c r="G90" s="134">
        <f>G91+G92+G93</f>
        <v>2586.145</v>
      </c>
      <c r="H90" s="134">
        <f>H91+H92+H93</f>
        <v>2586.145</v>
      </c>
    </row>
    <row r="91" spans="1:11" ht="36">
      <c r="A91" s="21" t="s">
        <v>257</v>
      </c>
      <c r="B91" s="21" t="s">
        <v>22</v>
      </c>
      <c r="C91" s="34" t="s">
        <v>437</v>
      </c>
      <c r="D91" s="31" t="s">
        <v>563</v>
      </c>
      <c r="E91" s="204" t="s">
        <v>177</v>
      </c>
      <c r="F91" s="134">
        <v>1736.6410000000001</v>
      </c>
      <c r="G91" s="134">
        <v>1469.6410000000001</v>
      </c>
      <c r="H91" s="134">
        <v>1469.6410000000001</v>
      </c>
    </row>
    <row r="92" spans="1:11" ht="60">
      <c r="A92" s="21" t="s">
        <v>257</v>
      </c>
      <c r="B92" s="21" t="s">
        <v>22</v>
      </c>
      <c r="C92" s="34" t="s">
        <v>437</v>
      </c>
      <c r="D92" s="31" t="s">
        <v>564</v>
      </c>
      <c r="E92" s="204" t="s">
        <v>178</v>
      </c>
      <c r="F92" s="134">
        <v>516.64499999999998</v>
      </c>
      <c r="G92" s="134">
        <v>516.64499999999998</v>
      </c>
      <c r="H92" s="134">
        <v>516.64499999999998</v>
      </c>
    </row>
    <row r="93" spans="1:11" ht="72">
      <c r="A93" s="21" t="s">
        <v>257</v>
      </c>
      <c r="B93" s="21" t="s">
        <v>22</v>
      </c>
      <c r="C93" s="34" t="s">
        <v>437</v>
      </c>
      <c r="D93" s="31">
        <v>129</v>
      </c>
      <c r="E93" s="204" t="s">
        <v>179</v>
      </c>
      <c r="F93" s="134">
        <v>680.49300000000005</v>
      </c>
      <c r="G93" s="134">
        <v>599.85900000000004</v>
      </c>
      <c r="H93" s="134">
        <v>599.85900000000004</v>
      </c>
    </row>
    <row r="94" spans="1:11" ht="36">
      <c r="A94" s="21" t="s">
        <v>257</v>
      </c>
      <c r="B94" s="21" t="s">
        <v>22</v>
      </c>
      <c r="C94" s="34" t="s">
        <v>437</v>
      </c>
      <c r="D94" s="30" t="s">
        <v>259</v>
      </c>
      <c r="E94" s="197" t="s">
        <v>719</v>
      </c>
      <c r="F94" s="134">
        <f>F95</f>
        <v>24.15</v>
      </c>
      <c r="G94" s="134">
        <f>G95</f>
        <v>14.15</v>
      </c>
      <c r="H94" s="134">
        <f>H95</f>
        <v>14.15</v>
      </c>
    </row>
    <row r="95" spans="1:11" ht="24">
      <c r="A95" s="26" t="s">
        <v>257</v>
      </c>
      <c r="B95" s="26" t="s">
        <v>22</v>
      </c>
      <c r="C95" s="112" t="s">
        <v>437</v>
      </c>
      <c r="D95" s="21" t="s">
        <v>261</v>
      </c>
      <c r="E95" s="28" t="s">
        <v>662</v>
      </c>
      <c r="F95" s="152">
        <v>24.15</v>
      </c>
      <c r="G95" s="152">
        <v>14.15</v>
      </c>
      <c r="H95" s="152">
        <v>14.15</v>
      </c>
    </row>
    <row r="96" spans="1:11" ht="72">
      <c r="A96" s="21" t="s">
        <v>257</v>
      </c>
      <c r="B96" s="21" t="s">
        <v>22</v>
      </c>
      <c r="C96" s="11" t="s">
        <v>343</v>
      </c>
      <c r="D96" s="31"/>
      <c r="E96" s="204" t="s">
        <v>526</v>
      </c>
      <c r="F96" s="134">
        <f>F97</f>
        <v>3610.402</v>
      </c>
      <c r="G96" s="134">
        <f>G97</f>
        <v>4558.3019999999997</v>
      </c>
      <c r="H96" s="134">
        <f>H97</f>
        <v>4558.3019999999997</v>
      </c>
    </row>
    <row r="97" spans="1:8" ht="96">
      <c r="A97" s="21" t="s">
        <v>257</v>
      </c>
      <c r="B97" s="21" t="s">
        <v>22</v>
      </c>
      <c r="C97" s="11" t="s">
        <v>343</v>
      </c>
      <c r="D97" s="30" t="s">
        <v>561</v>
      </c>
      <c r="E97" s="197" t="s">
        <v>562</v>
      </c>
      <c r="F97" s="134">
        <f>F98+F100+F99</f>
        <v>3610.402</v>
      </c>
      <c r="G97" s="134">
        <f>G98+G100+G99</f>
        <v>4558.3019999999997</v>
      </c>
      <c r="H97" s="134">
        <f>H98+H100+H99</f>
        <v>4558.3019999999997</v>
      </c>
    </row>
    <row r="98" spans="1:8" ht="36">
      <c r="A98" s="21" t="s">
        <v>257</v>
      </c>
      <c r="B98" s="21" t="s">
        <v>22</v>
      </c>
      <c r="C98" s="11" t="s">
        <v>343</v>
      </c>
      <c r="D98" s="31" t="s">
        <v>563</v>
      </c>
      <c r="E98" s="204" t="s">
        <v>177</v>
      </c>
      <c r="F98" s="134">
        <v>2673</v>
      </c>
      <c r="G98" s="134">
        <v>2673</v>
      </c>
      <c r="H98" s="134">
        <v>2673</v>
      </c>
    </row>
    <row r="99" spans="1:8" ht="60">
      <c r="A99" s="21" t="s">
        <v>257</v>
      </c>
      <c r="B99" s="21" t="s">
        <v>22</v>
      </c>
      <c r="C99" s="11" t="s">
        <v>343</v>
      </c>
      <c r="D99" s="31" t="s">
        <v>564</v>
      </c>
      <c r="E99" s="204" t="s">
        <v>178</v>
      </c>
      <c r="F99" s="134">
        <v>100</v>
      </c>
      <c r="G99" s="134">
        <v>828</v>
      </c>
      <c r="H99" s="134">
        <v>828</v>
      </c>
    </row>
    <row r="100" spans="1:8" ht="72">
      <c r="A100" s="21" t="s">
        <v>257</v>
      </c>
      <c r="B100" s="21" t="s">
        <v>22</v>
      </c>
      <c r="C100" s="11" t="s">
        <v>343</v>
      </c>
      <c r="D100" s="31">
        <v>129</v>
      </c>
      <c r="E100" s="204" t="s">
        <v>179</v>
      </c>
      <c r="F100" s="134">
        <v>837.40200000000004</v>
      </c>
      <c r="G100" s="134">
        <v>1057.3019999999999</v>
      </c>
      <c r="H100" s="134">
        <v>1057.3019999999999</v>
      </c>
    </row>
    <row r="101" spans="1:8">
      <c r="A101" s="102" t="s">
        <v>257</v>
      </c>
      <c r="B101" s="102" t="s">
        <v>325</v>
      </c>
      <c r="C101" s="101"/>
      <c r="D101" s="102"/>
      <c r="E101" s="121" t="s">
        <v>301</v>
      </c>
      <c r="F101" s="149">
        <f>F104</f>
        <v>188</v>
      </c>
      <c r="G101" s="149">
        <f>G104</f>
        <v>200</v>
      </c>
      <c r="H101" s="149">
        <f>H104</f>
        <v>200</v>
      </c>
    </row>
    <row r="102" spans="1:8" ht="24">
      <c r="A102" s="21" t="s">
        <v>257</v>
      </c>
      <c r="B102" s="21" t="s">
        <v>325</v>
      </c>
      <c r="C102" s="11" t="s">
        <v>131</v>
      </c>
      <c r="D102" s="11"/>
      <c r="E102" s="28" t="s">
        <v>67</v>
      </c>
      <c r="F102" s="134">
        <f>F104</f>
        <v>188</v>
      </c>
      <c r="G102" s="134">
        <f>G104</f>
        <v>200</v>
      </c>
      <c r="H102" s="134">
        <f>H104</f>
        <v>200</v>
      </c>
    </row>
    <row r="103" spans="1:8" ht="24">
      <c r="A103" s="21" t="s">
        <v>257</v>
      </c>
      <c r="B103" s="21" t="s">
        <v>325</v>
      </c>
      <c r="C103" s="11" t="s">
        <v>183</v>
      </c>
      <c r="D103" s="11"/>
      <c r="E103" s="28" t="s">
        <v>184</v>
      </c>
      <c r="F103" s="134">
        <f>F104</f>
        <v>188</v>
      </c>
      <c r="G103" s="134">
        <f>G104</f>
        <v>200</v>
      </c>
      <c r="H103" s="134">
        <f>H104</f>
        <v>200</v>
      </c>
    </row>
    <row r="104" spans="1:8" ht="36">
      <c r="A104" s="21" t="s">
        <v>257</v>
      </c>
      <c r="B104" s="21" t="s">
        <v>325</v>
      </c>
      <c r="C104" s="11" t="s">
        <v>344</v>
      </c>
      <c r="D104" s="21"/>
      <c r="E104" s="28" t="s">
        <v>558</v>
      </c>
      <c r="F104" s="134">
        <f>F106</f>
        <v>188</v>
      </c>
      <c r="G104" s="134">
        <f>G106</f>
        <v>200</v>
      </c>
      <c r="H104" s="134">
        <f>H106</f>
        <v>200</v>
      </c>
    </row>
    <row r="105" spans="1:8">
      <c r="A105" s="21" t="s">
        <v>257</v>
      </c>
      <c r="B105" s="21" t="s">
        <v>325</v>
      </c>
      <c r="C105" s="11" t="s">
        <v>344</v>
      </c>
      <c r="D105" s="21">
        <v>800</v>
      </c>
      <c r="E105" s="28" t="s">
        <v>266</v>
      </c>
      <c r="F105" s="134">
        <f>F106</f>
        <v>188</v>
      </c>
      <c r="G105" s="134">
        <v>200</v>
      </c>
      <c r="H105" s="134">
        <v>200</v>
      </c>
    </row>
    <row r="106" spans="1:8">
      <c r="A106" s="21" t="s">
        <v>257</v>
      </c>
      <c r="B106" s="21" t="s">
        <v>325</v>
      </c>
      <c r="C106" s="11" t="s">
        <v>344</v>
      </c>
      <c r="D106" s="21" t="s">
        <v>61</v>
      </c>
      <c r="E106" s="28" t="s">
        <v>66</v>
      </c>
      <c r="F106" s="134">
        <v>188</v>
      </c>
      <c r="G106" s="134">
        <v>200</v>
      </c>
      <c r="H106" s="134">
        <v>200</v>
      </c>
    </row>
    <row r="107" spans="1:8" ht="24">
      <c r="A107" s="102" t="s">
        <v>257</v>
      </c>
      <c r="B107" s="102" t="s">
        <v>23</v>
      </c>
      <c r="C107" s="101"/>
      <c r="D107" s="102"/>
      <c r="E107" s="121" t="s">
        <v>24</v>
      </c>
      <c r="F107" s="149">
        <f>F108+F114</f>
        <v>42194.421000000002</v>
      </c>
      <c r="G107" s="149">
        <f>G108+G114</f>
        <v>33234.008000000002</v>
      </c>
      <c r="H107" s="149">
        <f>H108+H114</f>
        <v>33236.508000000002</v>
      </c>
    </row>
    <row r="108" spans="1:8" ht="48">
      <c r="A108" s="21" t="s">
        <v>257</v>
      </c>
      <c r="B108" s="21" t="s">
        <v>23</v>
      </c>
      <c r="C108" s="11" t="s">
        <v>410</v>
      </c>
      <c r="D108" s="21"/>
      <c r="E108" s="28" t="s">
        <v>731</v>
      </c>
      <c r="F108" s="134">
        <f>F109</f>
        <v>147.68</v>
      </c>
      <c r="G108" s="134">
        <f t="shared" ref="G108:H112" si="5">G109</f>
        <v>160</v>
      </c>
      <c r="H108" s="134">
        <f t="shared" si="5"/>
        <v>160</v>
      </c>
    </row>
    <row r="109" spans="1:8" ht="84">
      <c r="A109" s="21" t="s">
        <v>257</v>
      </c>
      <c r="B109" s="21" t="s">
        <v>23</v>
      </c>
      <c r="C109" s="11" t="s">
        <v>411</v>
      </c>
      <c r="D109" s="21"/>
      <c r="E109" s="28" t="s">
        <v>801</v>
      </c>
      <c r="F109" s="134">
        <f>F110</f>
        <v>147.68</v>
      </c>
      <c r="G109" s="134">
        <f t="shared" si="5"/>
        <v>160</v>
      </c>
      <c r="H109" s="134">
        <f t="shared" si="5"/>
        <v>160</v>
      </c>
    </row>
    <row r="110" spans="1:8" ht="48">
      <c r="A110" s="21" t="s">
        <v>257</v>
      </c>
      <c r="B110" s="21" t="s">
        <v>23</v>
      </c>
      <c r="C110" s="11" t="s">
        <v>413</v>
      </c>
      <c r="D110" s="21"/>
      <c r="E110" s="28" t="s">
        <v>802</v>
      </c>
      <c r="F110" s="134">
        <f>F111</f>
        <v>147.68</v>
      </c>
      <c r="G110" s="134">
        <f t="shared" si="5"/>
        <v>160</v>
      </c>
      <c r="H110" s="134">
        <f t="shared" si="5"/>
        <v>160</v>
      </c>
    </row>
    <row r="111" spans="1:8" ht="48">
      <c r="A111" s="21" t="s">
        <v>257</v>
      </c>
      <c r="B111" s="21" t="s">
        <v>23</v>
      </c>
      <c r="C111" s="11" t="s">
        <v>643</v>
      </c>
      <c r="D111" s="21"/>
      <c r="E111" s="28" t="s">
        <v>642</v>
      </c>
      <c r="F111" s="134">
        <f>F112</f>
        <v>147.68</v>
      </c>
      <c r="G111" s="134">
        <f t="shared" si="5"/>
        <v>160</v>
      </c>
      <c r="H111" s="134">
        <f t="shared" si="5"/>
        <v>160</v>
      </c>
    </row>
    <row r="112" spans="1:8" ht="36">
      <c r="A112" s="21" t="s">
        <v>257</v>
      </c>
      <c r="B112" s="21" t="s">
        <v>23</v>
      </c>
      <c r="C112" s="11" t="s">
        <v>643</v>
      </c>
      <c r="D112" s="30" t="s">
        <v>259</v>
      </c>
      <c r="E112" s="197" t="s">
        <v>719</v>
      </c>
      <c r="F112" s="134">
        <f>F113</f>
        <v>147.68</v>
      </c>
      <c r="G112" s="134">
        <f t="shared" si="5"/>
        <v>160</v>
      </c>
      <c r="H112" s="134">
        <f t="shared" si="5"/>
        <v>160</v>
      </c>
    </row>
    <row r="113" spans="1:8" ht="24">
      <c r="A113" s="21" t="s">
        <v>257</v>
      </c>
      <c r="B113" s="21" t="s">
        <v>23</v>
      </c>
      <c r="C113" s="11" t="s">
        <v>643</v>
      </c>
      <c r="D113" s="21" t="s">
        <v>261</v>
      </c>
      <c r="E113" s="28" t="s">
        <v>662</v>
      </c>
      <c r="F113" s="134">
        <v>147.68</v>
      </c>
      <c r="G113" s="134">
        <v>160</v>
      </c>
      <c r="H113" s="134">
        <v>160</v>
      </c>
    </row>
    <row r="114" spans="1:8" ht="24">
      <c r="A114" s="21" t="s">
        <v>257</v>
      </c>
      <c r="B114" s="21" t="s">
        <v>23</v>
      </c>
      <c r="C114" s="11" t="s">
        <v>131</v>
      </c>
      <c r="D114" s="21"/>
      <c r="E114" s="28" t="s">
        <v>67</v>
      </c>
      <c r="F114" s="134">
        <f>F115+F148+F158</f>
        <v>42046.741000000002</v>
      </c>
      <c r="G114" s="134">
        <f t="shared" ref="G114:H114" si="6">G115+G148+G158</f>
        <v>33074.008000000002</v>
      </c>
      <c r="H114" s="134">
        <f t="shared" si="6"/>
        <v>33076.508000000002</v>
      </c>
    </row>
    <row r="115" spans="1:8" ht="48">
      <c r="A115" s="21" t="s">
        <v>257</v>
      </c>
      <c r="B115" s="21" t="s">
        <v>23</v>
      </c>
      <c r="C115" s="11" t="s">
        <v>403</v>
      </c>
      <c r="D115" s="11"/>
      <c r="E115" s="28" t="s">
        <v>404</v>
      </c>
      <c r="F115" s="134">
        <f>F116+F126+F129+F136+F139+F144</f>
        <v>30445.478999999999</v>
      </c>
      <c r="G115" s="134">
        <f t="shared" ref="G115:H115" si="7">G116+G126+G129+G136+G139+G144</f>
        <v>23303.666000000001</v>
      </c>
      <c r="H115" s="134">
        <f t="shared" si="7"/>
        <v>23303.666000000001</v>
      </c>
    </row>
    <row r="116" spans="1:8" ht="72">
      <c r="A116" s="21" t="s">
        <v>257</v>
      </c>
      <c r="B116" s="21" t="s">
        <v>23</v>
      </c>
      <c r="C116" s="11" t="s">
        <v>439</v>
      </c>
      <c r="D116" s="31"/>
      <c r="E116" s="207" t="s">
        <v>392</v>
      </c>
      <c r="F116" s="153">
        <f>F117+F121+F124</f>
        <v>28864.305</v>
      </c>
      <c r="G116" s="153">
        <f t="shared" ref="G116:H116" si="8">G117+G121+G124</f>
        <v>22548.065999999999</v>
      </c>
      <c r="H116" s="153">
        <f t="shared" si="8"/>
        <v>22548.065999999999</v>
      </c>
    </row>
    <row r="117" spans="1:8" ht="96">
      <c r="A117" s="21" t="s">
        <v>257</v>
      </c>
      <c r="B117" s="21" t="s">
        <v>23</v>
      </c>
      <c r="C117" s="11" t="s">
        <v>439</v>
      </c>
      <c r="D117" s="30" t="s">
        <v>561</v>
      </c>
      <c r="E117" s="197" t="s">
        <v>562</v>
      </c>
      <c r="F117" s="153">
        <f>F118+F119+F120</f>
        <v>12151.596</v>
      </c>
      <c r="G117" s="153">
        <f>G118+G119+G120</f>
        <v>12151.596</v>
      </c>
      <c r="H117" s="153">
        <f>H118+H119+H120</f>
        <v>12151.596</v>
      </c>
    </row>
    <row r="118" spans="1:8">
      <c r="A118" s="21" t="s">
        <v>257</v>
      </c>
      <c r="B118" s="21" t="s">
        <v>23</v>
      </c>
      <c r="C118" s="11" t="s">
        <v>439</v>
      </c>
      <c r="D118" s="31" t="s">
        <v>568</v>
      </c>
      <c r="E118" s="204" t="s">
        <v>671</v>
      </c>
      <c r="F118" s="153">
        <v>9320.1200000000008</v>
      </c>
      <c r="G118" s="153">
        <v>9320.1200000000008</v>
      </c>
      <c r="H118" s="153">
        <v>9320.1200000000008</v>
      </c>
    </row>
    <row r="119" spans="1:8" ht="36">
      <c r="A119" s="21" t="s">
        <v>257</v>
      </c>
      <c r="B119" s="21" t="s">
        <v>23</v>
      </c>
      <c r="C119" s="11" t="s">
        <v>439</v>
      </c>
      <c r="D119" s="31">
        <v>112</v>
      </c>
      <c r="E119" s="204" t="s">
        <v>565</v>
      </c>
      <c r="F119" s="153">
        <v>16.8</v>
      </c>
      <c r="G119" s="153">
        <v>16.8</v>
      </c>
      <c r="H119" s="153">
        <v>16.8</v>
      </c>
    </row>
    <row r="120" spans="1:8" ht="60">
      <c r="A120" s="21" t="s">
        <v>257</v>
      </c>
      <c r="B120" s="21" t="s">
        <v>23</v>
      </c>
      <c r="C120" s="11" t="s">
        <v>439</v>
      </c>
      <c r="D120" s="31">
        <v>119</v>
      </c>
      <c r="E120" s="204" t="s">
        <v>689</v>
      </c>
      <c r="F120" s="153">
        <v>2814.6759999999999</v>
      </c>
      <c r="G120" s="153">
        <v>2814.6759999999999</v>
      </c>
      <c r="H120" s="153">
        <v>2814.6759999999999</v>
      </c>
    </row>
    <row r="121" spans="1:8" ht="36">
      <c r="A121" s="21" t="s">
        <v>257</v>
      </c>
      <c r="B121" s="21" t="s">
        <v>23</v>
      </c>
      <c r="C121" s="11" t="s">
        <v>439</v>
      </c>
      <c r="D121" s="30" t="s">
        <v>259</v>
      </c>
      <c r="E121" s="197" t="s">
        <v>719</v>
      </c>
      <c r="F121" s="153">
        <f>F122+F123</f>
        <v>16692.797999999999</v>
      </c>
      <c r="G121" s="153">
        <f>G122+G123</f>
        <v>10380.259</v>
      </c>
      <c r="H121" s="153">
        <f>H122+H123</f>
        <v>10380.259</v>
      </c>
    </row>
    <row r="122" spans="1:8" ht="24">
      <c r="A122" s="21" t="s">
        <v>257</v>
      </c>
      <c r="B122" s="21" t="s">
        <v>23</v>
      </c>
      <c r="C122" s="11" t="s">
        <v>439</v>
      </c>
      <c r="D122" s="21" t="s">
        <v>261</v>
      </c>
      <c r="E122" s="28" t="s">
        <v>662</v>
      </c>
      <c r="F122" s="153">
        <v>14061.207</v>
      </c>
      <c r="G122" s="153">
        <v>7737.8590000000004</v>
      </c>
      <c r="H122" s="153">
        <v>7737.8590000000004</v>
      </c>
    </row>
    <row r="123" spans="1:8">
      <c r="A123" s="21" t="s">
        <v>257</v>
      </c>
      <c r="B123" s="21" t="s">
        <v>23</v>
      </c>
      <c r="C123" s="11" t="s">
        <v>439</v>
      </c>
      <c r="D123" s="21">
        <v>247</v>
      </c>
      <c r="E123" s="28" t="s">
        <v>785</v>
      </c>
      <c r="F123" s="153">
        <v>2631.5909999999999</v>
      </c>
      <c r="G123" s="153">
        <v>2642.4</v>
      </c>
      <c r="H123" s="153">
        <v>2642.4</v>
      </c>
    </row>
    <row r="124" spans="1:8">
      <c r="A124" s="21" t="s">
        <v>257</v>
      </c>
      <c r="B124" s="21" t="s">
        <v>23</v>
      </c>
      <c r="C124" s="11" t="s">
        <v>439</v>
      </c>
      <c r="D124" s="30" t="s">
        <v>265</v>
      </c>
      <c r="E124" s="197" t="s">
        <v>266</v>
      </c>
      <c r="F124" s="134">
        <f>F125</f>
        <v>19.911000000000001</v>
      </c>
      <c r="G124" s="134">
        <f>G125</f>
        <v>16.210999999999999</v>
      </c>
      <c r="H124" s="134">
        <f>H125</f>
        <v>16.210999999999999</v>
      </c>
    </row>
    <row r="125" spans="1:8">
      <c r="A125" s="21" t="s">
        <v>257</v>
      </c>
      <c r="B125" s="21" t="s">
        <v>23</v>
      </c>
      <c r="C125" s="11" t="s">
        <v>439</v>
      </c>
      <c r="D125" s="21" t="s">
        <v>566</v>
      </c>
      <c r="E125" s="204" t="s">
        <v>668</v>
      </c>
      <c r="F125" s="134">
        <v>19.911000000000001</v>
      </c>
      <c r="G125" s="134">
        <v>16.210999999999999</v>
      </c>
      <c r="H125" s="134">
        <v>16.210999999999999</v>
      </c>
    </row>
    <row r="126" spans="1:8" ht="60">
      <c r="A126" s="11" t="s">
        <v>257</v>
      </c>
      <c r="B126" s="11">
        <v>13</v>
      </c>
      <c r="C126" s="11" t="s">
        <v>440</v>
      </c>
      <c r="D126" s="21"/>
      <c r="E126" s="28" t="s">
        <v>405</v>
      </c>
      <c r="F126" s="154">
        <f t="shared" ref="F126:H127" si="9">F127</f>
        <v>186</v>
      </c>
      <c r="G126" s="154">
        <f t="shared" si="9"/>
        <v>151</v>
      </c>
      <c r="H126" s="154">
        <f t="shared" si="9"/>
        <v>151</v>
      </c>
    </row>
    <row r="127" spans="1:8" ht="36">
      <c r="A127" s="11" t="s">
        <v>257</v>
      </c>
      <c r="B127" s="11">
        <v>13</v>
      </c>
      <c r="C127" s="11" t="s">
        <v>440</v>
      </c>
      <c r="D127" s="30" t="s">
        <v>259</v>
      </c>
      <c r="E127" s="197" t="s">
        <v>719</v>
      </c>
      <c r="F127" s="154">
        <f t="shared" si="9"/>
        <v>186</v>
      </c>
      <c r="G127" s="154">
        <f t="shared" si="9"/>
        <v>151</v>
      </c>
      <c r="H127" s="154">
        <f t="shared" si="9"/>
        <v>151</v>
      </c>
    </row>
    <row r="128" spans="1:8" ht="24">
      <c r="A128" s="11" t="s">
        <v>257</v>
      </c>
      <c r="B128" s="11">
        <v>13</v>
      </c>
      <c r="C128" s="11" t="s">
        <v>440</v>
      </c>
      <c r="D128" s="21" t="s">
        <v>261</v>
      </c>
      <c r="E128" s="28" t="s">
        <v>662</v>
      </c>
      <c r="F128" s="154">
        <v>186</v>
      </c>
      <c r="G128" s="154">
        <v>151</v>
      </c>
      <c r="H128" s="154">
        <v>151</v>
      </c>
    </row>
    <row r="129" spans="1:8" ht="24">
      <c r="A129" s="21" t="s">
        <v>257</v>
      </c>
      <c r="B129" s="21" t="s">
        <v>23</v>
      </c>
      <c r="C129" s="11" t="s">
        <v>524</v>
      </c>
      <c r="D129" s="21"/>
      <c r="E129" s="28" t="s">
        <v>406</v>
      </c>
      <c r="F129" s="134">
        <f>F130+F132</f>
        <v>613.96</v>
      </c>
      <c r="G129" s="134">
        <f>G130</f>
        <v>0</v>
      </c>
      <c r="H129" s="134">
        <f>H130</f>
        <v>0</v>
      </c>
    </row>
    <row r="130" spans="1:8" ht="36">
      <c r="A130" s="21" t="s">
        <v>257</v>
      </c>
      <c r="B130" s="21" t="s">
        <v>23</v>
      </c>
      <c r="C130" s="11" t="s">
        <v>524</v>
      </c>
      <c r="D130" s="30" t="s">
        <v>259</v>
      </c>
      <c r="E130" s="197" t="s">
        <v>719</v>
      </c>
      <c r="F130" s="134">
        <f>F131</f>
        <v>416.25</v>
      </c>
      <c r="G130" s="134">
        <f>G131</f>
        <v>0</v>
      </c>
      <c r="H130" s="134">
        <f>H131</f>
        <v>0</v>
      </c>
    </row>
    <row r="131" spans="1:8" ht="24">
      <c r="A131" s="21" t="s">
        <v>257</v>
      </c>
      <c r="B131" s="21" t="s">
        <v>23</v>
      </c>
      <c r="C131" s="11" t="s">
        <v>524</v>
      </c>
      <c r="D131" s="21" t="s">
        <v>261</v>
      </c>
      <c r="E131" s="28" t="s">
        <v>662</v>
      </c>
      <c r="F131" s="134">
        <v>416.25</v>
      </c>
      <c r="G131" s="134">
        <v>0</v>
      </c>
      <c r="H131" s="134">
        <v>0</v>
      </c>
    </row>
    <row r="132" spans="1:8">
      <c r="A132" s="21" t="s">
        <v>257</v>
      </c>
      <c r="B132" s="21" t="s">
        <v>23</v>
      </c>
      <c r="C132" s="11" t="s">
        <v>524</v>
      </c>
      <c r="D132" s="30" t="s">
        <v>265</v>
      </c>
      <c r="E132" s="197" t="s">
        <v>266</v>
      </c>
      <c r="F132" s="134">
        <f>F134+F135+F133</f>
        <v>197.71</v>
      </c>
      <c r="G132" s="134">
        <f>G135</f>
        <v>0</v>
      </c>
      <c r="H132" s="134">
        <f>H135</f>
        <v>0</v>
      </c>
    </row>
    <row r="133" spans="1:8" ht="48">
      <c r="A133" s="21" t="s">
        <v>257</v>
      </c>
      <c r="B133" s="21" t="s">
        <v>23</v>
      </c>
      <c r="C133" s="11" t="s">
        <v>524</v>
      </c>
      <c r="D133" s="21">
        <v>831</v>
      </c>
      <c r="E133" s="28" t="s">
        <v>553</v>
      </c>
      <c r="F133" s="134">
        <v>62.713000000000001</v>
      </c>
      <c r="G133" s="134">
        <v>0</v>
      </c>
      <c r="H133" s="134">
        <v>0</v>
      </c>
    </row>
    <row r="134" spans="1:8">
      <c r="A134" s="21" t="s">
        <v>257</v>
      </c>
      <c r="B134" s="21" t="s">
        <v>23</v>
      </c>
      <c r="C134" s="11" t="s">
        <v>524</v>
      </c>
      <c r="D134" s="21" t="s">
        <v>566</v>
      </c>
      <c r="E134" s="204" t="s">
        <v>668</v>
      </c>
      <c r="F134" s="134">
        <v>76.86</v>
      </c>
      <c r="G134" s="134">
        <v>0</v>
      </c>
      <c r="H134" s="134">
        <v>0</v>
      </c>
    </row>
    <row r="135" spans="1:8">
      <c r="A135" s="21" t="s">
        <v>257</v>
      </c>
      <c r="B135" s="21" t="s">
        <v>23</v>
      </c>
      <c r="C135" s="11" t="s">
        <v>524</v>
      </c>
      <c r="D135" s="21">
        <v>853</v>
      </c>
      <c r="E135" s="28" t="s">
        <v>872</v>
      </c>
      <c r="F135" s="134">
        <v>58.137</v>
      </c>
      <c r="G135" s="134">
        <v>0</v>
      </c>
      <c r="H135" s="134">
        <v>0</v>
      </c>
    </row>
    <row r="136" spans="1:8" ht="48">
      <c r="A136" s="11" t="s">
        <v>257</v>
      </c>
      <c r="B136" s="11">
        <v>13</v>
      </c>
      <c r="C136" s="11" t="s">
        <v>2</v>
      </c>
      <c r="D136" s="21"/>
      <c r="E136" s="28" t="s">
        <v>294</v>
      </c>
      <c r="F136" s="154">
        <f t="shared" ref="F136:H137" si="10">F137</f>
        <v>85.6</v>
      </c>
      <c r="G136" s="154">
        <f t="shared" si="10"/>
        <v>128.4</v>
      </c>
      <c r="H136" s="154">
        <f t="shared" si="10"/>
        <v>128.4</v>
      </c>
    </row>
    <row r="137" spans="1:8" ht="36">
      <c r="A137" s="11" t="s">
        <v>257</v>
      </c>
      <c r="B137" s="11">
        <v>13</v>
      </c>
      <c r="C137" s="11" t="s">
        <v>2</v>
      </c>
      <c r="D137" s="30" t="s">
        <v>259</v>
      </c>
      <c r="E137" s="197" t="s">
        <v>719</v>
      </c>
      <c r="F137" s="154">
        <f t="shared" si="10"/>
        <v>85.6</v>
      </c>
      <c r="G137" s="154">
        <f t="shared" si="10"/>
        <v>128.4</v>
      </c>
      <c r="H137" s="154">
        <f t="shared" si="10"/>
        <v>128.4</v>
      </c>
    </row>
    <row r="138" spans="1:8" ht="24">
      <c r="A138" s="11" t="s">
        <v>257</v>
      </c>
      <c r="B138" s="11">
        <v>13</v>
      </c>
      <c r="C138" s="11" t="s">
        <v>2</v>
      </c>
      <c r="D138" s="21" t="s">
        <v>261</v>
      </c>
      <c r="E138" s="28" t="s">
        <v>662</v>
      </c>
      <c r="F138" s="154">
        <v>85.6</v>
      </c>
      <c r="G138" s="154">
        <v>128.4</v>
      </c>
      <c r="H138" s="154">
        <v>128.4</v>
      </c>
    </row>
    <row r="139" spans="1:8" ht="24">
      <c r="A139" s="11" t="s">
        <v>257</v>
      </c>
      <c r="B139" s="11" t="s">
        <v>23</v>
      </c>
      <c r="C139" s="11" t="s">
        <v>841</v>
      </c>
      <c r="D139" s="21"/>
      <c r="E139" s="28" t="s">
        <v>842</v>
      </c>
      <c r="F139" s="134">
        <f>F142+F140</f>
        <v>40</v>
      </c>
      <c r="G139" s="134">
        <f>G142</f>
        <v>0</v>
      </c>
      <c r="H139" s="134">
        <f>H142</f>
        <v>0</v>
      </c>
    </row>
    <row r="140" spans="1:8" ht="96">
      <c r="A140" s="11" t="s">
        <v>257</v>
      </c>
      <c r="B140" s="11" t="s">
        <v>23</v>
      </c>
      <c r="C140" s="11" t="s">
        <v>841</v>
      </c>
      <c r="D140" s="30" t="s">
        <v>561</v>
      </c>
      <c r="E140" s="197" t="s">
        <v>562</v>
      </c>
      <c r="F140" s="134">
        <f>F141</f>
        <v>20.295000000000002</v>
      </c>
      <c r="G140" s="134">
        <f t="shared" ref="G140:H140" si="11">G141</f>
        <v>0</v>
      </c>
      <c r="H140" s="134">
        <f t="shared" si="11"/>
        <v>0</v>
      </c>
    </row>
    <row r="141" spans="1:8" ht="60">
      <c r="A141" s="11" t="s">
        <v>257</v>
      </c>
      <c r="B141" s="11" t="s">
        <v>23</v>
      </c>
      <c r="C141" s="11" t="s">
        <v>841</v>
      </c>
      <c r="D141" s="31" t="s">
        <v>564</v>
      </c>
      <c r="E141" s="204" t="s">
        <v>178</v>
      </c>
      <c r="F141" s="134">
        <v>20.295000000000002</v>
      </c>
      <c r="G141" s="134">
        <v>0</v>
      </c>
      <c r="H141" s="134">
        <v>0</v>
      </c>
    </row>
    <row r="142" spans="1:8" ht="36">
      <c r="A142" s="11" t="s">
        <v>257</v>
      </c>
      <c r="B142" s="11" t="s">
        <v>23</v>
      </c>
      <c r="C142" s="11" t="s">
        <v>841</v>
      </c>
      <c r="D142" s="30" t="s">
        <v>259</v>
      </c>
      <c r="E142" s="197" t="s">
        <v>719</v>
      </c>
      <c r="F142" s="134">
        <f t="shared" ref="F142:H142" si="12">F143</f>
        <v>19.704999999999998</v>
      </c>
      <c r="G142" s="134">
        <f t="shared" si="12"/>
        <v>0</v>
      </c>
      <c r="H142" s="134">
        <f t="shared" si="12"/>
        <v>0</v>
      </c>
    </row>
    <row r="143" spans="1:8" ht="24">
      <c r="A143" s="11" t="s">
        <v>257</v>
      </c>
      <c r="B143" s="11" t="s">
        <v>23</v>
      </c>
      <c r="C143" s="11" t="s">
        <v>841</v>
      </c>
      <c r="D143" s="21" t="s">
        <v>261</v>
      </c>
      <c r="E143" s="28" t="s">
        <v>662</v>
      </c>
      <c r="F143" s="134">
        <v>19.704999999999998</v>
      </c>
      <c r="G143" s="134">
        <v>0</v>
      </c>
      <c r="H143" s="134">
        <v>0</v>
      </c>
    </row>
    <row r="144" spans="1:8" ht="60">
      <c r="A144" s="11" t="s">
        <v>257</v>
      </c>
      <c r="B144" s="11">
        <v>13</v>
      </c>
      <c r="C144" s="32" t="s">
        <v>659</v>
      </c>
      <c r="D144" s="11"/>
      <c r="E144" s="28" t="s">
        <v>660</v>
      </c>
      <c r="F144" s="154">
        <f>F145</f>
        <v>655.61400000000003</v>
      </c>
      <c r="G144" s="154">
        <f t="shared" ref="G144:H144" si="13">G145</f>
        <v>476.2</v>
      </c>
      <c r="H144" s="154">
        <f t="shared" si="13"/>
        <v>476.2</v>
      </c>
    </row>
    <row r="145" spans="1:11" ht="36">
      <c r="A145" s="11" t="s">
        <v>257</v>
      </c>
      <c r="B145" s="11">
        <v>13</v>
      </c>
      <c r="C145" s="32" t="s">
        <v>659</v>
      </c>
      <c r="D145" s="30" t="s">
        <v>259</v>
      </c>
      <c r="E145" s="197" t="s">
        <v>719</v>
      </c>
      <c r="F145" s="154">
        <f>F146+F147</f>
        <v>655.61400000000003</v>
      </c>
      <c r="G145" s="154">
        <f>G147</f>
        <v>476.2</v>
      </c>
      <c r="H145" s="154">
        <f>H147</f>
        <v>476.2</v>
      </c>
    </row>
    <row r="146" spans="1:11" ht="24">
      <c r="A146" s="11" t="s">
        <v>257</v>
      </c>
      <c r="B146" s="11">
        <v>13</v>
      </c>
      <c r="C146" s="32" t="s">
        <v>659</v>
      </c>
      <c r="D146" s="21" t="s">
        <v>261</v>
      </c>
      <c r="E146" s="28" t="s">
        <v>662</v>
      </c>
      <c r="F146" s="154">
        <v>494.41399999999999</v>
      </c>
      <c r="G146" s="154">
        <v>0</v>
      </c>
      <c r="H146" s="154">
        <v>0</v>
      </c>
      <c r="I146" s="227"/>
      <c r="J146" s="227"/>
      <c r="K146" s="227"/>
    </row>
    <row r="147" spans="1:11" ht="24">
      <c r="A147" s="11" t="s">
        <v>257</v>
      </c>
      <c r="B147" s="11">
        <v>13</v>
      </c>
      <c r="C147" s="32" t="s">
        <v>659</v>
      </c>
      <c r="D147" s="21">
        <v>247</v>
      </c>
      <c r="E147" s="28" t="s">
        <v>785</v>
      </c>
      <c r="F147" s="154">
        <v>161.19999999999999</v>
      </c>
      <c r="G147" s="154">
        <v>476.2</v>
      </c>
      <c r="H147" s="154">
        <v>476.2</v>
      </c>
      <c r="I147" s="227"/>
      <c r="J147" s="227"/>
      <c r="K147" s="227"/>
    </row>
    <row r="148" spans="1:11" ht="36">
      <c r="A148" s="21" t="s">
        <v>257</v>
      </c>
      <c r="B148" s="21" t="s">
        <v>23</v>
      </c>
      <c r="C148" s="11" t="s">
        <v>427</v>
      </c>
      <c r="D148" s="11"/>
      <c r="E148" s="28" t="s">
        <v>68</v>
      </c>
      <c r="F148" s="134">
        <f>F149+F155</f>
        <v>1485.9</v>
      </c>
      <c r="G148" s="134">
        <f>G149+G155</f>
        <v>269</v>
      </c>
      <c r="H148" s="134">
        <f>H149+H155</f>
        <v>271.5</v>
      </c>
    </row>
    <row r="149" spans="1:11" ht="108">
      <c r="A149" s="21" t="s">
        <v>257</v>
      </c>
      <c r="B149" s="21" t="s">
        <v>23</v>
      </c>
      <c r="C149" s="32" t="s">
        <v>443</v>
      </c>
      <c r="D149" s="205"/>
      <c r="E149" s="206" t="s">
        <v>222</v>
      </c>
      <c r="F149" s="134">
        <f>F153+F150</f>
        <v>266.5</v>
      </c>
      <c r="G149" s="134">
        <f>G153+G150</f>
        <v>269</v>
      </c>
      <c r="H149" s="134">
        <f>H153+H150</f>
        <v>271.5</v>
      </c>
    </row>
    <row r="150" spans="1:11" ht="96">
      <c r="A150" s="21" t="s">
        <v>257</v>
      </c>
      <c r="B150" s="21" t="s">
        <v>23</v>
      </c>
      <c r="C150" s="32" t="s">
        <v>443</v>
      </c>
      <c r="D150" s="30" t="s">
        <v>561</v>
      </c>
      <c r="E150" s="197" t="s">
        <v>562</v>
      </c>
      <c r="F150" s="134">
        <f>F151+F152</f>
        <v>229</v>
      </c>
      <c r="G150" s="134">
        <f>G151+G152</f>
        <v>229</v>
      </c>
      <c r="H150" s="134">
        <f>H151+H152</f>
        <v>229</v>
      </c>
    </row>
    <row r="151" spans="1:11" ht="36">
      <c r="A151" s="21" t="s">
        <v>257</v>
      </c>
      <c r="B151" s="21" t="s">
        <v>23</v>
      </c>
      <c r="C151" s="32" t="s">
        <v>443</v>
      </c>
      <c r="D151" s="31" t="s">
        <v>563</v>
      </c>
      <c r="E151" s="204" t="s">
        <v>177</v>
      </c>
      <c r="F151" s="134">
        <v>172</v>
      </c>
      <c r="G151" s="134">
        <v>172</v>
      </c>
      <c r="H151" s="134">
        <v>172</v>
      </c>
    </row>
    <row r="152" spans="1:11" ht="72">
      <c r="A152" s="21" t="s">
        <v>257</v>
      </c>
      <c r="B152" s="21" t="s">
        <v>23</v>
      </c>
      <c r="C152" s="32" t="s">
        <v>443</v>
      </c>
      <c r="D152" s="31">
        <v>129</v>
      </c>
      <c r="E152" s="204" t="s">
        <v>179</v>
      </c>
      <c r="F152" s="134">
        <v>57</v>
      </c>
      <c r="G152" s="134">
        <v>57</v>
      </c>
      <c r="H152" s="134">
        <v>57</v>
      </c>
    </row>
    <row r="153" spans="1:11" ht="36">
      <c r="A153" s="21" t="s">
        <v>257</v>
      </c>
      <c r="B153" s="21" t="s">
        <v>23</v>
      </c>
      <c r="C153" s="32" t="s">
        <v>443</v>
      </c>
      <c r="D153" s="30" t="s">
        <v>259</v>
      </c>
      <c r="E153" s="197" t="s">
        <v>719</v>
      </c>
      <c r="F153" s="134">
        <f>F154</f>
        <v>37.5</v>
      </c>
      <c r="G153" s="134">
        <f>G154</f>
        <v>40</v>
      </c>
      <c r="H153" s="134">
        <f>H154</f>
        <v>42.5</v>
      </c>
    </row>
    <row r="154" spans="1:11" ht="24">
      <c r="A154" s="21" t="s">
        <v>257</v>
      </c>
      <c r="B154" s="21" t="s">
        <v>23</v>
      </c>
      <c r="C154" s="32" t="s">
        <v>443</v>
      </c>
      <c r="D154" s="21" t="s">
        <v>261</v>
      </c>
      <c r="E154" s="28" t="s">
        <v>662</v>
      </c>
      <c r="F154" s="134">
        <v>37.5</v>
      </c>
      <c r="G154" s="134">
        <v>40</v>
      </c>
      <c r="H154" s="134">
        <v>42.5</v>
      </c>
    </row>
    <row r="155" spans="1:11" ht="24">
      <c r="A155" s="21" t="s">
        <v>257</v>
      </c>
      <c r="B155" s="21" t="s">
        <v>23</v>
      </c>
      <c r="C155" s="32" t="s">
        <v>792</v>
      </c>
      <c r="D155" s="31"/>
      <c r="E155" s="28" t="s">
        <v>804</v>
      </c>
      <c r="F155" s="155">
        <f t="shared" ref="F155:H156" si="14">F156</f>
        <v>1219.4000000000001</v>
      </c>
      <c r="G155" s="155">
        <f t="shared" si="14"/>
        <v>0</v>
      </c>
      <c r="H155" s="155">
        <f t="shared" si="14"/>
        <v>0</v>
      </c>
    </row>
    <row r="156" spans="1:11" ht="36">
      <c r="A156" s="21" t="s">
        <v>257</v>
      </c>
      <c r="B156" s="21" t="s">
        <v>23</v>
      </c>
      <c r="C156" s="32" t="s">
        <v>792</v>
      </c>
      <c r="D156" s="30" t="s">
        <v>259</v>
      </c>
      <c r="E156" s="197" t="s">
        <v>665</v>
      </c>
      <c r="F156" s="155">
        <f t="shared" si="14"/>
        <v>1219.4000000000001</v>
      </c>
      <c r="G156" s="155">
        <f t="shared" si="14"/>
        <v>0</v>
      </c>
      <c r="H156" s="155">
        <f t="shared" si="14"/>
        <v>0</v>
      </c>
    </row>
    <row r="157" spans="1:11" ht="24">
      <c r="A157" s="21" t="s">
        <v>257</v>
      </c>
      <c r="B157" s="21" t="s">
        <v>23</v>
      </c>
      <c r="C157" s="32" t="s">
        <v>792</v>
      </c>
      <c r="D157" s="21" t="s">
        <v>261</v>
      </c>
      <c r="E157" s="28" t="s">
        <v>662</v>
      </c>
      <c r="F157" s="155">
        <v>1219.4000000000001</v>
      </c>
      <c r="G157" s="155">
        <v>0</v>
      </c>
      <c r="H157" s="155">
        <v>0</v>
      </c>
    </row>
    <row r="158" spans="1:11" ht="48">
      <c r="A158" s="21" t="s">
        <v>257</v>
      </c>
      <c r="B158" s="21" t="s">
        <v>23</v>
      </c>
      <c r="C158" s="11" t="s">
        <v>130</v>
      </c>
      <c r="D158" s="21"/>
      <c r="E158" s="28" t="s">
        <v>64</v>
      </c>
      <c r="F158" s="134">
        <f>F159+F166</f>
        <v>10115.362000000001</v>
      </c>
      <c r="G158" s="134">
        <f>G159+G166</f>
        <v>9501.3420000000006</v>
      </c>
      <c r="H158" s="134">
        <f>H159+H166</f>
        <v>9501.3420000000006</v>
      </c>
    </row>
    <row r="159" spans="1:11" ht="48">
      <c r="A159" s="21" t="s">
        <v>257</v>
      </c>
      <c r="B159" s="21" t="s">
        <v>23</v>
      </c>
      <c r="C159" s="11" t="s">
        <v>341</v>
      </c>
      <c r="D159" s="21"/>
      <c r="E159" s="28" t="s">
        <v>132</v>
      </c>
      <c r="F159" s="134">
        <f>F160+F164</f>
        <v>5641.1990000000005</v>
      </c>
      <c r="G159" s="134">
        <f>G160+G164</f>
        <v>5095.1139999999996</v>
      </c>
      <c r="H159" s="134">
        <f>H160+H164</f>
        <v>5095.1139999999996</v>
      </c>
    </row>
    <row r="160" spans="1:11" ht="96">
      <c r="A160" s="21" t="s">
        <v>257</v>
      </c>
      <c r="B160" s="21" t="s">
        <v>23</v>
      </c>
      <c r="C160" s="11" t="s">
        <v>341</v>
      </c>
      <c r="D160" s="30" t="s">
        <v>561</v>
      </c>
      <c r="E160" s="197" t="s">
        <v>562</v>
      </c>
      <c r="F160" s="134">
        <f>F161+F162+F163</f>
        <v>5448.1990000000005</v>
      </c>
      <c r="G160" s="134">
        <f>G161+G162+G163</f>
        <v>4902.1139999999996</v>
      </c>
      <c r="H160" s="134">
        <f>H161+H162+H163</f>
        <v>4902.1139999999996</v>
      </c>
    </row>
    <row r="161" spans="1:8" ht="36">
      <c r="A161" s="21" t="s">
        <v>257</v>
      </c>
      <c r="B161" s="21" t="s">
        <v>23</v>
      </c>
      <c r="C161" s="11" t="s">
        <v>341</v>
      </c>
      <c r="D161" s="31" t="s">
        <v>563</v>
      </c>
      <c r="E161" s="204" t="s">
        <v>177</v>
      </c>
      <c r="F161" s="134">
        <v>2879.9839999999999</v>
      </c>
      <c r="G161" s="134">
        <v>2443.0639999999999</v>
      </c>
      <c r="H161" s="134">
        <v>2443.0639999999999</v>
      </c>
    </row>
    <row r="162" spans="1:8" ht="60">
      <c r="A162" s="21" t="s">
        <v>257</v>
      </c>
      <c r="B162" s="21" t="s">
        <v>23</v>
      </c>
      <c r="C162" s="11" t="s">
        <v>341</v>
      </c>
      <c r="D162" s="31" t="s">
        <v>564</v>
      </c>
      <c r="E162" s="204" t="s">
        <v>178</v>
      </c>
      <c r="F162" s="134">
        <v>1304.2170000000001</v>
      </c>
      <c r="G162" s="134">
        <v>1322</v>
      </c>
      <c r="H162" s="134">
        <v>1322</v>
      </c>
    </row>
    <row r="163" spans="1:8" ht="72">
      <c r="A163" s="21" t="s">
        <v>257</v>
      </c>
      <c r="B163" s="21" t="s">
        <v>23</v>
      </c>
      <c r="C163" s="11" t="s">
        <v>341</v>
      </c>
      <c r="D163" s="31">
        <v>129</v>
      </c>
      <c r="E163" s="204" t="s">
        <v>179</v>
      </c>
      <c r="F163" s="134">
        <v>1263.998</v>
      </c>
      <c r="G163" s="134">
        <v>1137.05</v>
      </c>
      <c r="H163" s="134">
        <v>1137.05</v>
      </c>
    </row>
    <row r="164" spans="1:8" ht="36">
      <c r="A164" s="21" t="s">
        <v>257</v>
      </c>
      <c r="B164" s="21" t="s">
        <v>23</v>
      </c>
      <c r="C164" s="11" t="s">
        <v>341</v>
      </c>
      <c r="D164" s="30" t="s">
        <v>259</v>
      </c>
      <c r="E164" s="197" t="s">
        <v>719</v>
      </c>
      <c r="F164" s="134">
        <f>F165</f>
        <v>193</v>
      </c>
      <c r="G164" s="134">
        <f>G165</f>
        <v>193</v>
      </c>
      <c r="H164" s="134">
        <f>H165</f>
        <v>193</v>
      </c>
    </row>
    <row r="165" spans="1:8" ht="24">
      <c r="A165" s="21" t="s">
        <v>257</v>
      </c>
      <c r="B165" s="21" t="s">
        <v>23</v>
      </c>
      <c r="C165" s="11" t="s">
        <v>341</v>
      </c>
      <c r="D165" s="21" t="s">
        <v>261</v>
      </c>
      <c r="E165" s="28" t="s">
        <v>662</v>
      </c>
      <c r="F165" s="134">
        <v>193</v>
      </c>
      <c r="G165" s="134">
        <v>193</v>
      </c>
      <c r="H165" s="134">
        <v>193</v>
      </c>
    </row>
    <row r="166" spans="1:8" ht="72">
      <c r="A166" s="21" t="s">
        <v>257</v>
      </c>
      <c r="B166" s="21" t="s">
        <v>23</v>
      </c>
      <c r="C166" s="11" t="s">
        <v>343</v>
      </c>
      <c r="D166" s="31"/>
      <c r="E166" s="204" t="s">
        <v>526</v>
      </c>
      <c r="F166" s="134">
        <f>F168+F169+F170</f>
        <v>4474.1630000000005</v>
      </c>
      <c r="G166" s="134">
        <f>G168+G169+G170</f>
        <v>4406.2280000000001</v>
      </c>
      <c r="H166" s="134">
        <f>H168+H169+H170</f>
        <v>4406.2280000000001</v>
      </c>
    </row>
    <row r="167" spans="1:8" ht="96">
      <c r="A167" s="21" t="s">
        <v>257</v>
      </c>
      <c r="B167" s="21" t="s">
        <v>23</v>
      </c>
      <c r="C167" s="11" t="s">
        <v>343</v>
      </c>
      <c r="D167" s="30" t="s">
        <v>561</v>
      </c>
      <c r="E167" s="197" t="s">
        <v>562</v>
      </c>
      <c r="F167" s="134">
        <f>F168+F169+F170</f>
        <v>4474.1630000000005</v>
      </c>
      <c r="G167" s="134">
        <f>G168+G169+G170</f>
        <v>4406.2280000000001</v>
      </c>
      <c r="H167" s="134">
        <f>H168+H169+H170</f>
        <v>4406.2280000000001</v>
      </c>
    </row>
    <row r="168" spans="1:8" ht="36">
      <c r="A168" s="21" t="s">
        <v>257</v>
      </c>
      <c r="B168" s="21" t="s">
        <v>23</v>
      </c>
      <c r="C168" s="11" t="s">
        <v>343</v>
      </c>
      <c r="D168" s="31" t="s">
        <v>563</v>
      </c>
      <c r="E168" s="204" t="s">
        <v>177</v>
      </c>
      <c r="F168" s="134">
        <v>2673</v>
      </c>
      <c r="G168" s="134">
        <v>2673</v>
      </c>
      <c r="H168" s="134">
        <v>2673</v>
      </c>
    </row>
    <row r="169" spans="1:8" ht="60">
      <c r="A169" s="21" t="s">
        <v>257</v>
      </c>
      <c r="B169" s="21" t="s">
        <v>23</v>
      </c>
      <c r="C169" s="11" t="s">
        <v>343</v>
      </c>
      <c r="D169" s="31" t="s">
        <v>564</v>
      </c>
      <c r="E169" s="204" t="s">
        <v>178</v>
      </c>
      <c r="F169" s="134">
        <v>762.58299999999997</v>
      </c>
      <c r="G169" s="134">
        <v>711.2</v>
      </c>
      <c r="H169" s="134">
        <v>711.2</v>
      </c>
    </row>
    <row r="170" spans="1:8" ht="72">
      <c r="A170" s="21" t="s">
        <v>257</v>
      </c>
      <c r="B170" s="21" t="s">
        <v>23</v>
      </c>
      <c r="C170" s="11" t="s">
        <v>343</v>
      </c>
      <c r="D170" s="31">
        <v>129</v>
      </c>
      <c r="E170" s="204" t="s">
        <v>179</v>
      </c>
      <c r="F170" s="134">
        <v>1038.58</v>
      </c>
      <c r="G170" s="134">
        <v>1022.028</v>
      </c>
      <c r="H170" s="134">
        <v>1022.028</v>
      </c>
    </row>
    <row r="171" spans="1:8" ht="36">
      <c r="A171" s="25" t="s">
        <v>323</v>
      </c>
      <c r="B171" s="25" t="s">
        <v>251</v>
      </c>
      <c r="C171" s="25"/>
      <c r="D171" s="25"/>
      <c r="E171" s="230" t="s">
        <v>69</v>
      </c>
      <c r="F171" s="148">
        <f>F172+F183</f>
        <v>6182.1890000000003</v>
      </c>
      <c r="G171" s="148">
        <f>G172+G183</f>
        <v>5978.2449999999999</v>
      </c>
      <c r="H171" s="148">
        <f>H172+H183</f>
        <v>5880.1450000000004</v>
      </c>
    </row>
    <row r="172" spans="1:8">
      <c r="A172" s="101" t="s">
        <v>323</v>
      </c>
      <c r="B172" s="101" t="s">
        <v>250</v>
      </c>
      <c r="C172" s="101"/>
      <c r="D172" s="102"/>
      <c r="E172" s="121" t="s">
        <v>25</v>
      </c>
      <c r="F172" s="149">
        <f t="shared" ref="F172:H174" si="15">F173</f>
        <v>2565.1000000000004</v>
      </c>
      <c r="G172" s="149">
        <f t="shared" si="15"/>
        <v>2551.3000000000002</v>
      </c>
      <c r="H172" s="149">
        <f t="shared" si="15"/>
        <v>2453.2000000000003</v>
      </c>
    </row>
    <row r="173" spans="1:8">
      <c r="A173" s="11" t="s">
        <v>323</v>
      </c>
      <c r="B173" s="11" t="s">
        <v>250</v>
      </c>
      <c r="C173" s="11" t="s">
        <v>131</v>
      </c>
      <c r="D173" s="11"/>
      <c r="E173" s="21" t="s">
        <v>67</v>
      </c>
      <c r="F173" s="134">
        <f t="shared" si="15"/>
        <v>2565.1000000000004</v>
      </c>
      <c r="G173" s="134">
        <f t="shared" si="15"/>
        <v>2551.3000000000002</v>
      </c>
      <c r="H173" s="134">
        <f t="shared" si="15"/>
        <v>2453.2000000000003</v>
      </c>
    </row>
    <row r="174" spans="1:8" ht="36">
      <c r="A174" s="11" t="s">
        <v>323</v>
      </c>
      <c r="B174" s="11" t="s">
        <v>250</v>
      </c>
      <c r="C174" s="11" t="s">
        <v>427</v>
      </c>
      <c r="D174" s="11"/>
      <c r="E174" s="28" t="s">
        <v>68</v>
      </c>
      <c r="F174" s="156">
        <f>F175</f>
        <v>2565.1000000000004</v>
      </c>
      <c r="G174" s="156">
        <f t="shared" si="15"/>
        <v>2551.3000000000002</v>
      </c>
      <c r="H174" s="156">
        <f t="shared" si="15"/>
        <v>2453.2000000000003</v>
      </c>
    </row>
    <row r="175" spans="1:8" ht="72">
      <c r="A175" s="11" t="s">
        <v>323</v>
      </c>
      <c r="B175" s="11" t="s">
        <v>250</v>
      </c>
      <c r="C175" s="11" t="s">
        <v>690</v>
      </c>
      <c r="D175" s="11"/>
      <c r="E175" s="207" t="s">
        <v>338</v>
      </c>
      <c r="F175" s="134">
        <f>F176+F179</f>
        <v>2565.1000000000004</v>
      </c>
      <c r="G175" s="134">
        <f>G176+G179</f>
        <v>2551.3000000000002</v>
      </c>
      <c r="H175" s="134">
        <f>H176+H179</f>
        <v>2453.2000000000003</v>
      </c>
    </row>
    <row r="176" spans="1:8" ht="96">
      <c r="A176" s="11" t="s">
        <v>323</v>
      </c>
      <c r="B176" s="11" t="s">
        <v>250</v>
      </c>
      <c r="C176" s="11" t="s">
        <v>690</v>
      </c>
      <c r="D176" s="30" t="s">
        <v>561</v>
      </c>
      <c r="E176" s="197" t="s">
        <v>562</v>
      </c>
      <c r="F176" s="134">
        <f>F177+F178</f>
        <v>2107.2000000000003</v>
      </c>
      <c r="G176" s="134">
        <f>G177+G178</f>
        <v>2107.2000000000003</v>
      </c>
      <c r="H176" s="134">
        <f>H177+H178</f>
        <v>2107.2000000000003</v>
      </c>
    </row>
    <row r="177" spans="1:8" ht="36">
      <c r="A177" s="11" t="s">
        <v>323</v>
      </c>
      <c r="B177" s="11" t="s">
        <v>250</v>
      </c>
      <c r="C177" s="11" t="s">
        <v>690</v>
      </c>
      <c r="D177" s="31" t="s">
        <v>563</v>
      </c>
      <c r="E177" s="204" t="s">
        <v>177</v>
      </c>
      <c r="F177" s="134">
        <v>1618.4</v>
      </c>
      <c r="G177" s="134">
        <v>1618.4</v>
      </c>
      <c r="H177" s="134">
        <v>1618.4</v>
      </c>
    </row>
    <row r="178" spans="1:8" ht="72">
      <c r="A178" s="11" t="s">
        <v>323</v>
      </c>
      <c r="B178" s="11" t="s">
        <v>250</v>
      </c>
      <c r="C178" s="11" t="s">
        <v>690</v>
      </c>
      <c r="D178" s="31">
        <v>129</v>
      </c>
      <c r="E178" s="204" t="s">
        <v>179</v>
      </c>
      <c r="F178" s="134">
        <v>488.8</v>
      </c>
      <c r="G178" s="134">
        <v>488.8</v>
      </c>
      <c r="H178" s="134">
        <v>488.8</v>
      </c>
    </row>
    <row r="179" spans="1:8" ht="36">
      <c r="A179" s="11" t="s">
        <v>323</v>
      </c>
      <c r="B179" s="11" t="s">
        <v>250</v>
      </c>
      <c r="C179" s="11" t="s">
        <v>690</v>
      </c>
      <c r="D179" s="30" t="s">
        <v>259</v>
      </c>
      <c r="E179" s="197" t="s">
        <v>719</v>
      </c>
      <c r="F179" s="134">
        <f>F180+F181</f>
        <v>457.9</v>
      </c>
      <c r="G179" s="134">
        <f>G180+G181</f>
        <v>444.1</v>
      </c>
      <c r="H179" s="134">
        <f>H180+H181</f>
        <v>346</v>
      </c>
    </row>
    <row r="180" spans="1:8" ht="24">
      <c r="A180" s="11" t="s">
        <v>323</v>
      </c>
      <c r="B180" s="11" t="s">
        <v>250</v>
      </c>
      <c r="C180" s="11" t="s">
        <v>690</v>
      </c>
      <c r="D180" s="21" t="s">
        <v>261</v>
      </c>
      <c r="E180" s="28" t="s">
        <v>662</v>
      </c>
      <c r="F180" s="134">
        <v>257.12</v>
      </c>
      <c r="G180" s="134">
        <v>238.6</v>
      </c>
      <c r="H180" s="134">
        <v>140.5</v>
      </c>
    </row>
    <row r="181" spans="1:8">
      <c r="A181" s="11" t="s">
        <v>323</v>
      </c>
      <c r="B181" s="11" t="s">
        <v>250</v>
      </c>
      <c r="C181" s="11" t="s">
        <v>690</v>
      </c>
      <c r="D181" s="21">
        <v>247</v>
      </c>
      <c r="E181" s="28" t="s">
        <v>785</v>
      </c>
      <c r="F181" s="134">
        <v>200.78</v>
      </c>
      <c r="G181" s="134">
        <v>205.5</v>
      </c>
      <c r="H181" s="134">
        <v>205.5</v>
      </c>
    </row>
    <row r="182" spans="1:8" ht="60">
      <c r="A182" s="102" t="s">
        <v>323</v>
      </c>
      <c r="B182" s="102">
        <v>10</v>
      </c>
      <c r="C182" s="101"/>
      <c r="D182" s="102"/>
      <c r="E182" s="121" t="s">
        <v>827</v>
      </c>
      <c r="F182" s="149">
        <f t="shared" ref="F182:H183" si="16">F183</f>
        <v>3617.0889999999999</v>
      </c>
      <c r="G182" s="149">
        <f t="shared" si="16"/>
        <v>3426.9449999999997</v>
      </c>
      <c r="H182" s="149">
        <f t="shared" si="16"/>
        <v>3426.9449999999997</v>
      </c>
    </row>
    <row r="183" spans="1:8" ht="48">
      <c r="A183" s="21" t="s">
        <v>323</v>
      </c>
      <c r="B183" s="21">
        <v>10</v>
      </c>
      <c r="C183" s="11" t="s">
        <v>402</v>
      </c>
      <c r="D183" s="21"/>
      <c r="E183" s="28" t="s">
        <v>730</v>
      </c>
      <c r="F183" s="134">
        <f>F184+F197</f>
        <v>3617.0889999999999</v>
      </c>
      <c r="G183" s="134">
        <f t="shared" si="16"/>
        <v>3426.9449999999997</v>
      </c>
      <c r="H183" s="134">
        <f t="shared" si="16"/>
        <v>3426.9449999999997</v>
      </c>
    </row>
    <row r="184" spans="1:8" ht="84">
      <c r="A184" s="21" t="s">
        <v>323</v>
      </c>
      <c r="B184" s="21">
        <v>10</v>
      </c>
      <c r="C184" s="11" t="s">
        <v>239</v>
      </c>
      <c r="D184" s="21"/>
      <c r="E184" s="28" t="s">
        <v>329</v>
      </c>
      <c r="F184" s="134">
        <f>F185+F193</f>
        <v>3448.0889999999999</v>
      </c>
      <c r="G184" s="134">
        <f>G185+G193</f>
        <v>3426.9449999999997</v>
      </c>
      <c r="H184" s="134">
        <f>H185+H193</f>
        <v>3426.9449999999997</v>
      </c>
    </row>
    <row r="185" spans="1:8" ht="84">
      <c r="A185" s="21" t="s">
        <v>323</v>
      </c>
      <c r="B185" s="21">
        <v>10</v>
      </c>
      <c r="C185" s="11" t="s">
        <v>240</v>
      </c>
      <c r="D185" s="21"/>
      <c r="E185" s="28" t="s">
        <v>805</v>
      </c>
      <c r="F185" s="134">
        <f>F186+F189</f>
        <v>3127.0889999999999</v>
      </c>
      <c r="G185" s="134">
        <f>G186+G189</f>
        <v>3126.9449999999997</v>
      </c>
      <c r="H185" s="134">
        <f>H186+H189</f>
        <v>3126.9449999999997</v>
      </c>
    </row>
    <row r="186" spans="1:8" ht="48">
      <c r="A186" s="21" t="s">
        <v>323</v>
      </c>
      <c r="B186" s="21">
        <v>10</v>
      </c>
      <c r="C186" s="11" t="s">
        <v>445</v>
      </c>
      <c r="D186" s="21"/>
      <c r="E186" s="28" t="s">
        <v>732</v>
      </c>
      <c r="F186" s="134">
        <f t="shared" ref="F186:H187" si="17">F187</f>
        <v>324</v>
      </c>
      <c r="G186" s="134">
        <f t="shared" si="17"/>
        <v>323.85599999999999</v>
      </c>
      <c r="H186" s="134">
        <f t="shared" si="17"/>
        <v>323.85599999999999</v>
      </c>
    </row>
    <row r="187" spans="1:8" ht="36">
      <c r="A187" s="21" t="s">
        <v>323</v>
      </c>
      <c r="B187" s="21">
        <v>10</v>
      </c>
      <c r="C187" s="11" t="s">
        <v>445</v>
      </c>
      <c r="D187" s="30" t="s">
        <v>259</v>
      </c>
      <c r="E187" s="197" t="s">
        <v>719</v>
      </c>
      <c r="F187" s="134">
        <f t="shared" si="17"/>
        <v>324</v>
      </c>
      <c r="G187" s="134">
        <f t="shared" si="17"/>
        <v>323.85599999999999</v>
      </c>
      <c r="H187" s="134">
        <f t="shared" si="17"/>
        <v>323.85599999999999</v>
      </c>
    </row>
    <row r="188" spans="1:8" ht="24">
      <c r="A188" s="21" t="s">
        <v>323</v>
      </c>
      <c r="B188" s="21">
        <v>10</v>
      </c>
      <c r="C188" s="11" t="s">
        <v>445</v>
      </c>
      <c r="D188" s="21" t="s">
        <v>261</v>
      </c>
      <c r="E188" s="28" t="s">
        <v>662</v>
      </c>
      <c r="F188" s="134">
        <v>324</v>
      </c>
      <c r="G188" s="134">
        <v>323.85599999999999</v>
      </c>
      <c r="H188" s="134">
        <v>323.85599999999999</v>
      </c>
    </row>
    <row r="189" spans="1:8" ht="36">
      <c r="A189" s="21" t="s">
        <v>323</v>
      </c>
      <c r="B189" s="21">
        <v>10</v>
      </c>
      <c r="C189" s="11" t="s">
        <v>446</v>
      </c>
      <c r="D189" s="21"/>
      <c r="E189" s="28" t="s">
        <v>733</v>
      </c>
      <c r="F189" s="134">
        <f>F190</f>
        <v>2803.0889999999999</v>
      </c>
      <c r="G189" s="134">
        <f>G190</f>
        <v>2803.0889999999999</v>
      </c>
      <c r="H189" s="134">
        <f>H190</f>
        <v>2803.0889999999999</v>
      </c>
    </row>
    <row r="190" spans="1:8" ht="96">
      <c r="A190" s="21" t="s">
        <v>323</v>
      </c>
      <c r="B190" s="21">
        <v>10</v>
      </c>
      <c r="C190" s="11" t="s">
        <v>446</v>
      </c>
      <c r="D190" s="30" t="s">
        <v>561</v>
      </c>
      <c r="E190" s="197" t="s">
        <v>562</v>
      </c>
      <c r="F190" s="134">
        <f>F191+F192</f>
        <v>2803.0889999999999</v>
      </c>
      <c r="G190" s="134">
        <f>G191+G192</f>
        <v>2803.0889999999999</v>
      </c>
      <c r="H190" s="134">
        <f>H191+H192</f>
        <v>2803.0889999999999</v>
      </c>
    </row>
    <row r="191" spans="1:8">
      <c r="A191" s="21" t="s">
        <v>323</v>
      </c>
      <c r="B191" s="21">
        <v>10</v>
      </c>
      <c r="C191" s="11" t="s">
        <v>446</v>
      </c>
      <c r="D191" s="31" t="s">
        <v>568</v>
      </c>
      <c r="E191" s="204" t="s">
        <v>671</v>
      </c>
      <c r="F191" s="134">
        <v>2152.91</v>
      </c>
      <c r="G191" s="134">
        <v>2152.91</v>
      </c>
      <c r="H191" s="134">
        <v>2152.91</v>
      </c>
    </row>
    <row r="192" spans="1:8" ht="60">
      <c r="A192" s="21" t="s">
        <v>323</v>
      </c>
      <c r="B192" s="21">
        <v>10</v>
      </c>
      <c r="C192" s="11" t="s">
        <v>446</v>
      </c>
      <c r="D192" s="31">
        <v>119</v>
      </c>
      <c r="E192" s="204" t="s">
        <v>689</v>
      </c>
      <c r="F192" s="134">
        <v>650.17899999999997</v>
      </c>
      <c r="G192" s="134">
        <v>650.17899999999997</v>
      </c>
      <c r="H192" s="134">
        <v>650.17899999999997</v>
      </c>
    </row>
    <row r="193" spans="1:8" ht="60">
      <c r="A193" s="21" t="s">
        <v>323</v>
      </c>
      <c r="B193" s="21">
        <v>10</v>
      </c>
      <c r="C193" s="11" t="s">
        <v>536</v>
      </c>
      <c r="D193" s="31"/>
      <c r="E193" s="204" t="s">
        <v>729</v>
      </c>
      <c r="F193" s="134">
        <f>F194</f>
        <v>321</v>
      </c>
      <c r="G193" s="134">
        <f t="shared" ref="F193:H195" si="18">G194</f>
        <v>300</v>
      </c>
      <c r="H193" s="134">
        <f t="shared" si="18"/>
        <v>300</v>
      </c>
    </row>
    <row r="194" spans="1:8" ht="84">
      <c r="A194" s="21" t="s">
        <v>323</v>
      </c>
      <c r="B194" s="21">
        <v>10</v>
      </c>
      <c r="C194" s="11" t="s">
        <v>447</v>
      </c>
      <c r="D194" s="21"/>
      <c r="E194" s="204" t="s">
        <v>797</v>
      </c>
      <c r="F194" s="134">
        <f t="shared" si="18"/>
        <v>321</v>
      </c>
      <c r="G194" s="134">
        <f t="shared" si="18"/>
        <v>300</v>
      </c>
      <c r="H194" s="134">
        <f t="shared" si="18"/>
        <v>300</v>
      </c>
    </row>
    <row r="195" spans="1:8" ht="36">
      <c r="A195" s="21" t="s">
        <v>323</v>
      </c>
      <c r="B195" s="21">
        <v>10</v>
      </c>
      <c r="C195" s="11" t="s">
        <v>447</v>
      </c>
      <c r="D195" s="30" t="s">
        <v>259</v>
      </c>
      <c r="E195" s="197" t="s">
        <v>719</v>
      </c>
      <c r="F195" s="134">
        <f t="shared" si="18"/>
        <v>321</v>
      </c>
      <c r="G195" s="134">
        <f t="shared" si="18"/>
        <v>300</v>
      </c>
      <c r="H195" s="134">
        <f t="shared" si="18"/>
        <v>300</v>
      </c>
    </row>
    <row r="196" spans="1:8" ht="24">
      <c r="A196" s="21" t="s">
        <v>323</v>
      </c>
      <c r="B196" s="21">
        <v>10</v>
      </c>
      <c r="C196" s="11" t="s">
        <v>447</v>
      </c>
      <c r="D196" s="21" t="s">
        <v>261</v>
      </c>
      <c r="E196" s="28" t="s">
        <v>662</v>
      </c>
      <c r="F196" s="134">
        <v>321</v>
      </c>
      <c r="G196" s="134">
        <v>300</v>
      </c>
      <c r="H196" s="134">
        <v>300</v>
      </c>
    </row>
    <row r="197" spans="1:8" s="257" customFormat="1" ht="84">
      <c r="A197" s="21" t="s">
        <v>323</v>
      </c>
      <c r="B197" s="21">
        <v>10</v>
      </c>
      <c r="C197" s="11" t="s">
        <v>997</v>
      </c>
      <c r="D197" s="21"/>
      <c r="E197" s="28" t="s">
        <v>994</v>
      </c>
      <c r="F197" s="134">
        <f>F198</f>
        <v>169</v>
      </c>
      <c r="G197" s="134">
        <f t="shared" ref="G197:H200" si="19">G198</f>
        <v>0</v>
      </c>
      <c r="H197" s="134">
        <f t="shared" si="19"/>
        <v>0</v>
      </c>
    </row>
    <row r="198" spans="1:8" s="257" customFormat="1" ht="48">
      <c r="A198" s="21" t="s">
        <v>323</v>
      </c>
      <c r="B198" s="21">
        <v>10</v>
      </c>
      <c r="C198" s="11" t="s">
        <v>998</v>
      </c>
      <c r="D198" s="31"/>
      <c r="E198" s="28" t="s">
        <v>995</v>
      </c>
      <c r="F198" s="134">
        <f>F199</f>
        <v>169</v>
      </c>
      <c r="G198" s="134">
        <f t="shared" si="19"/>
        <v>0</v>
      </c>
      <c r="H198" s="134">
        <f t="shared" si="19"/>
        <v>0</v>
      </c>
    </row>
    <row r="199" spans="1:8" s="257" customFormat="1" ht="48">
      <c r="A199" s="21" t="s">
        <v>323</v>
      </c>
      <c r="B199" s="21">
        <v>10</v>
      </c>
      <c r="C199" s="11" t="s">
        <v>999</v>
      </c>
      <c r="D199" s="21"/>
      <c r="E199" s="28" t="s">
        <v>996</v>
      </c>
      <c r="F199" s="134">
        <f>F200</f>
        <v>169</v>
      </c>
      <c r="G199" s="134">
        <f t="shared" si="19"/>
        <v>0</v>
      </c>
      <c r="H199" s="134">
        <f t="shared" si="19"/>
        <v>0</v>
      </c>
    </row>
    <row r="200" spans="1:8" s="257" customFormat="1" ht="36">
      <c r="A200" s="21" t="s">
        <v>323</v>
      </c>
      <c r="B200" s="21">
        <v>10</v>
      </c>
      <c r="C200" s="11" t="s">
        <v>999</v>
      </c>
      <c r="D200" s="30" t="s">
        <v>259</v>
      </c>
      <c r="E200" s="197" t="s">
        <v>719</v>
      </c>
      <c r="F200" s="134">
        <f>F201</f>
        <v>169</v>
      </c>
      <c r="G200" s="134">
        <f t="shared" si="19"/>
        <v>0</v>
      </c>
      <c r="H200" s="134">
        <f t="shared" si="19"/>
        <v>0</v>
      </c>
    </row>
    <row r="201" spans="1:8" s="257" customFormat="1" ht="24">
      <c r="A201" s="21" t="s">
        <v>323</v>
      </c>
      <c r="B201" s="21">
        <v>10</v>
      </c>
      <c r="C201" s="11" t="s">
        <v>999</v>
      </c>
      <c r="D201" s="21" t="s">
        <v>261</v>
      </c>
      <c r="E201" s="28" t="s">
        <v>662</v>
      </c>
      <c r="F201" s="134">
        <v>169</v>
      </c>
      <c r="G201" s="134">
        <v>0</v>
      </c>
      <c r="H201" s="134">
        <v>0</v>
      </c>
    </row>
    <row r="202" spans="1:8">
      <c r="A202" s="24" t="s">
        <v>250</v>
      </c>
      <c r="B202" s="24" t="s">
        <v>251</v>
      </c>
      <c r="C202" s="25"/>
      <c r="D202" s="21"/>
      <c r="E202" s="230" t="s">
        <v>256</v>
      </c>
      <c r="F202" s="148">
        <f>F203+F217+F227+F263</f>
        <v>151240.97500000001</v>
      </c>
      <c r="G202" s="148">
        <f>G203+G217+G227+G263</f>
        <v>151935.62900000002</v>
      </c>
      <c r="H202" s="148">
        <f>H203+H217+H227+H263</f>
        <v>158473.05100000001</v>
      </c>
    </row>
    <row r="203" spans="1:8">
      <c r="A203" s="102" t="s">
        <v>250</v>
      </c>
      <c r="B203" s="101" t="s">
        <v>257</v>
      </c>
      <c r="C203" s="101"/>
      <c r="D203" s="102"/>
      <c r="E203" s="121" t="s">
        <v>258</v>
      </c>
      <c r="F203" s="149">
        <f>F204+F210</f>
        <v>429.488</v>
      </c>
      <c r="G203" s="149">
        <f>G204+G210</f>
        <v>415.46600000000001</v>
      </c>
      <c r="H203" s="149">
        <f>H204+H210</f>
        <v>415.46600000000001</v>
      </c>
    </row>
    <row r="204" spans="1:8" ht="36">
      <c r="A204" s="21" t="s">
        <v>250</v>
      </c>
      <c r="B204" s="21" t="s">
        <v>257</v>
      </c>
      <c r="C204" s="11" t="s">
        <v>139</v>
      </c>
      <c r="D204" s="21"/>
      <c r="E204" s="28" t="s">
        <v>747</v>
      </c>
      <c r="F204" s="134">
        <f t="shared" ref="F204:H208" si="20">F205</f>
        <v>221.2</v>
      </c>
      <c r="G204" s="134">
        <f t="shared" si="20"/>
        <v>221.2</v>
      </c>
      <c r="H204" s="134">
        <f t="shared" si="20"/>
        <v>221.2</v>
      </c>
    </row>
    <row r="205" spans="1:8" ht="36">
      <c r="A205" s="21" t="s">
        <v>250</v>
      </c>
      <c r="B205" s="21" t="s">
        <v>257</v>
      </c>
      <c r="C205" s="11" t="s">
        <v>396</v>
      </c>
      <c r="D205" s="21"/>
      <c r="E205" s="28" t="s">
        <v>398</v>
      </c>
      <c r="F205" s="134">
        <f t="shared" si="20"/>
        <v>221.2</v>
      </c>
      <c r="G205" s="134">
        <f t="shared" si="20"/>
        <v>221.2</v>
      </c>
      <c r="H205" s="134">
        <f t="shared" si="20"/>
        <v>221.2</v>
      </c>
    </row>
    <row r="206" spans="1:8" ht="60">
      <c r="A206" s="21" t="s">
        <v>250</v>
      </c>
      <c r="B206" s="21" t="s">
        <v>257</v>
      </c>
      <c r="C206" s="11" t="s">
        <v>748</v>
      </c>
      <c r="D206" s="21"/>
      <c r="E206" s="28" t="s">
        <v>749</v>
      </c>
      <c r="F206" s="134">
        <f t="shared" si="20"/>
        <v>221.2</v>
      </c>
      <c r="G206" s="134">
        <f>G207</f>
        <v>221.2</v>
      </c>
      <c r="H206" s="134">
        <f>H207</f>
        <v>221.2</v>
      </c>
    </row>
    <row r="207" spans="1:8" ht="48">
      <c r="A207" s="21" t="s">
        <v>250</v>
      </c>
      <c r="B207" s="21" t="s">
        <v>257</v>
      </c>
      <c r="C207" s="11" t="s">
        <v>750</v>
      </c>
      <c r="D207" s="21"/>
      <c r="E207" s="28" t="s">
        <v>788</v>
      </c>
      <c r="F207" s="134">
        <f t="shared" si="20"/>
        <v>221.2</v>
      </c>
      <c r="G207" s="134">
        <f t="shared" si="20"/>
        <v>221.2</v>
      </c>
      <c r="H207" s="134">
        <f t="shared" si="20"/>
        <v>221.2</v>
      </c>
    </row>
    <row r="208" spans="1:8" ht="48">
      <c r="A208" s="21" t="s">
        <v>250</v>
      </c>
      <c r="B208" s="21" t="s">
        <v>257</v>
      </c>
      <c r="C208" s="11" t="s">
        <v>750</v>
      </c>
      <c r="D208" s="33" t="s">
        <v>299</v>
      </c>
      <c r="E208" s="197" t="s">
        <v>663</v>
      </c>
      <c r="F208" s="134">
        <f t="shared" si="20"/>
        <v>221.2</v>
      </c>
      <c r="G208" s="134">
        <f t="shared" si="20"/>
        <v>221.2</v>
      </c>
      <c r="H208" s="134">
        <f t="shared" si="20"/>
        <v>221.2</v>
      </c>
    </row>
    <row r="209" spans="1:9" ht="84">
      <c r="A209" s="21" t="s">
        <v>250</v>
      </c>
      <c r="B209" s="21" t="s">
        <v>257</v>
      </c>
      <c r="C209" s="11" t="s">
        <v>750</v>
      </c>
      <c r="D209" s="21" t="s">
        <v>302</v>
      </c>
      <c r="E209" s="28" t="s">
        <v>639</v>
      </c>
      <c r="F209" s="134">
        <v>221.2</v>
      </c>
      <c r="G209" s="134">
        <v>221.2</v>
      </c>
      <c r="H209" s="134">
        <v>221.2</v>
      </c>
    </row>
    <row r="210" spans="1:9" ht="24">
      <c r="A210" s="21" t="s">
        <v>250</v>
      </c>
      <c r="B210" s="11" t="s">
        <v>257</v>
      </c>
      <c r="C210" s="11" t="s">
        <v>414</v>
      </c>
      <c r="D210" s="21"/>
      <c r="E210" s="28" t="s">
        <v>742</v>
      </c>
      <c r="F210" s="134">
        <f>F213</f>
        <v>208.28800000000001</v>
      </c>
      <c r="G210" s="134">
        <f>G213</f>
        <v>194.26599999999999</v>
      </c>
      <c r="H210" s="134">
        <f>H213</f>
        <v>194.26599999999999</v>
      </c>
      <c r="I210" s="227"/>
    </row>
    <row r="211" spans="1:9" ht="36">
      <c r="A211" s="21" t="s">
        <v>250</v>
      </c>
      <c r="B211" s="11" t="s">
        <v>257</v>
      </c>
      <c r="C211" s="11" t="s">
        <v>542</v>
      </c>
      <c r="D211" s="11"/>
      <c r="E211" s="28" t="s">
        <v>743</v>
      </c>
      <c r="F211" s="134">
        <f>F213</f>
        <v>208.28800000000001</v>
      </c>
      <c r="G211" s="134">
        <f>G213</f>
        <v>194.26599999999999</v>
      </c>
      <c r="H211" s="134">
        <f>H213</f>
        <v>194.26599999999999</v>
      </c>
    </row>
    <row r="212" spans="1:9" ht="120">
      <c r="A212" s="21" t="s">
        <v>250</v>
      </c>
      <c r="B212" s="11" t="s">
        <v>257</v>
      </c>
      <c r="C212" s="11" t="s">
        <v>543</v>
      </c>
      <c r="D212" s="11"/>
      <c r="E212" s="211" t="s">
        <v>806</v>
      </c>
      <c r="F212" s="134">
        <f t="shared" ref="F212:H213" si="21">F213</f>
        <v>208.28800000000001</v>
      </c>
      <c r="G212" s="134">
        <f t="shared" si="21"/>
        <v>194.26599999999999</v>
      </c>
      <c r="H212" s="134">
        <f t="shared" si="21"/>
        <v>194.26599999999999</v>
      </c>
    </row>
    <row r="213" spans="1:9" ht="48">
      <c r="A213" s="21" t="s">
        <v>250</v>
      </c>
      <c r="B213" s="11" t="s">
        <v>257</v>
      </c>
      <c r="C213" s="11" t="s">
        <v>498</v>
      </c>
      <c r="D213" s="11"/>
      <c r="E213" s="28" t="s">
        <v>788</v>
      </c>
      <c r="F213" s="134">
        <f>F214</f>
        <v>208.28800000000001</v>
      </c>
      <c r="G213" s="134">
        <f t="shared" si="21"/>
        <v>194.26599999999999</v>
      </c>
      <c r="H213" s="134">
        <f t="shared" si="21"/>
        <v>194.26599999999999</v>
      </c>
    </row>
    <row r="214" spans="1:9" ht="96">
      <c r="A214" s="21" t="s">
        <v>250</v>
      </c>
      <c r="B214" s="11" t="s">
        <v>257</v>
      </c>
      <c r="C214" s="11" t="s">
        <v>498</v>
      </c>
      <c r="D214" s="30" t="s">
        <v>561</v>
      </c>
      <c r="E214" s="197" t="s">
        <v>562</v>
      </c>
      <c r="F214" s="134">
        <f>F215+F216</f>
        <v>208.28800000000001</v>
      </c>
      <c r="G214" s="134">
        <f>G215+G216</f>
        <v>194.26599999999999</v>
      </c>
      <c r="H214" s="134">
        <f>H215+H216</f>
        <v>194.26599999999999</v>
      </c>
    </row>
    <row r="215" spans="1:9">
      <c r="A215" s="21" t="s">
        <v>250</v>
      </c>
      <c r="B215" s="11" t="s">
        <v>257</v>
      </c>
      <c r="C215" s="11" t="s">
        <v>498</v>
      </c>
      <c r="D215" s="31" t="s">
        <v>568</v>
      </c>
      <c r="E215" s="204" t="s">
        <v>671</v>
      </c>
      <c r="F215" s="134">
        <v>159.97499999999999</v>
      </c>
      <c r="G215" s="134">
        <v>149.20599999999999</v>
      </c>
      <c r="H215" s="134">
        <v>149.20599999999999</v>
      </c>
    </row>
    <row r="216" spans="1:9" ht="60">
      <c r="A216" s="21" t="s">
        <v>250</v>
      </c>
      <c r="B216" s="11" t="s">
        <v>257</v>
      </c>
      <c r="C216" s="11" t="s">
        <v>498</v>
      </c>
      <c r="D216" s="31">
        <v>119</v>
      </c>
      <c r="E216" s="204" t="s">
        <v>689</v>
      </c>
      <c r="F216" s="134">
        <v>48.313000000000002</v>
      </c>
      <c r="G216" s="134">
        <v>45.06</v>
      </c>
      <c r="H216" s="134">
        <v>45.06</v>
      </c>
    </row>
    <row r="217" spans="1:9">
      <c r="A217" s="102" t="s">
        <v>250</v>
      </c>
      <c r="B217" s="102" t="s">
        <v>263</v>
      </c>
      <c r="C217" s="101"/>
      <c r="D217" s="102"/>
      <c r="E217" s="121" t="s">
        <v>264</v>
      </c>
      <c r="F217" s="149">
        <f t="shared" ref="F217:H219" si="22">F218</f>
        <v>2062.5330000000004</v>
      </c>
      <c r="G217" s="149">
        <f t="shared" si="22"/>
        <v>2144.933</v>
      </c>
      <c r="H217" s="149">
        <f t="shared" si="22"/>
        <v>2237.1999999999998</v>
      </c>
    </row>
    <row r="218" spans="1:9" ht="60">
      <c r="A218" s="21" t="s">
        <v>250</v>
      </c>
      <c r="B218" s="21" t="s">
        <v>263</v>
      </c>
      <c r="C218" s="11" t="s">
        <v>39</v>
      </c>
      <c r="D218" s="21"/>
      <c r="E218" s="28" t="s">
        <v>807</v>
      </c>
      <c r="F218" s="134">
        <f t="shared" si="22"/>
        <v>2062.5330000000004</v>
      </c>
      <c r="G218" s="134">
        <f t="shared" si="22"/>
        <v>2144.933</v>
      </c>
      <c r="H218" s="134">
        <f t="shared" si="22"/>
        <v>2237.1999999999998</v>
      </c>
    </row>
    <row r="219" spans="1:9" ht="48">
      <c r="A219" s="21" t="s">
        <v>250</v>
      </c>
      <c r="B219" s="21" t="s">
        <v>263</v>
      </c>
      <c r="C219" s="11" t="s">
        <v>40</v>
      </c>
      <c r="D219" s="21"/>
      <c r="E219" s="28" t="s">
        <v>534</v>
      </c>
      <c r="F219" s="134">
        <f>F220</f>
        <v>2062.5330000000004</v>
      </c>
      <c r="G219" s="134">
        <f t="shared" si="22"/>
        <v>2144.933</v>
      </c>
      <c r="H219" s="134">
        <f t="shared" si="22"/>
        <v>2237.1999999999998</v>
      </c>
    </row>
    <row r="220" spans="1:9" ht="48">
      <c r="A220" s="21" t="s">
        <v>250</v>
      </c>
      <c r="B220" s="21" t="s">
        <v>263</v>
      </c>
      <c r="C220" s="11" t="s">
        <v>42</v>
      </c>
      <c r="D220" s="21"/>
      <c r="E220" s="28" t="s">
        <v>768</v>
      </c>
      <c r="F220" s="134">
        <f>F224+F221</f>
        <v>2062.5330000000004</v>
      </c>
      <c r="G220" s="134">
        <f>G224+G221</f>
        <v>2144.933</v>
      </c>
      <c r="H220" s="134">
        <f>H224+H221</f>
        <v>2237.1999999999998</v>
      </c>
    </row>
    <row r="221" spans="1:9" ht="60">
      <c r="A221" s="21" t="s">
        <v>250</v>
      </c>
      <c r="B221" s="21" t="s">
        <v>263</v>
      </c>
      <c r="C221" s="11" t="s">
        <v>611</v>
      </c>
      <c r="D221" s="21"/>
      <c r="E221" s="28" t="s">
        <v>769</v>
      </c>
      <c r="F221" s="134">
        <f t="shared" ref="F221:H222" si="23">F222</f>
        <v>1546.9</v>
      </c>
      <c r="G221" s="134">
        <f t="shared" si="23"/>
        <v>1608.7</v>
      </c>
      <c r="H221" s="134">
        <f t="shared" si="23"/>
        <v>1677.9</v>
      </c>
    </row>
    <row r="222" spans="1:9" ht="36">
      <c r="A222" s="21" t="s">
        <v>250</v>
      </c>
      <c r="B222" s="21" t="s">
        <v>263</v>
      </c>
      <c r="C222" s="11" t="s">
        <v>611</v>
      </c>
      <c r="D222" s="30" t="s">
        <v>259</v>
      </c>
      <c r="E222" s="197" t="s">
        <v>719</v>
      </c>
      <c r="F222" s="134">
        <f t="shared" si="23"/>
        <v>1546.9</v>
      </c>
      <c r="G222" s="134">
        <f t="shared" si="23"/>
        <v>1608.7</v>
      </c>
      <c r="H222" s="134">
        <f t="shared" si="23"/>
        <v>1677.9</v>
      </c>
    </row>
    <row r="223" spans="1:9" ht="24">
      <c r="A223" s="21" t="s">
        <v>250</v>
      </c>
      <c r="B223" s="21" t="s">
        <v>263</v>
      </c>
      <c r="C223" s="11" t="s">
        <v>611</v>
      </c>
      <c r="D223" s="21" t="s">
        <v>261</v>
      </c>
      <c r="E223" s="28" t="s">
        <v>685</v>
      </c>
      <c r="F223" s="134">
        <v>1546.9</v>
      </c>
      <c r="G223" s="134">
        <v>1608.7</v>
      </c>
      <c r="H223" s="134">
        <v>1677.9</v>
      </c>
    </row>
    <row r="224" spans="1:9" ht="48">
      <c r="A224" s="21" t="s">
        <v>250</v>
      </c>
      <c r="B224" s="21" t="s">
        <v>263</v>
      </c>
      <c r="C224" s="11" t="s">
        <v>452</v>
      </c>
      <c r="D224" s="21"/>
      <c r="E224" s="28" t="s">
        <v>270</v>
      </c>
      <c r="F224" s="134">
        <f t="shared" ref="F224:H225" si="24">F225</f>
        <v>515.63300000000004</v>
      </c>
      <c r="G224" s="134">
        <f t="shared" si="24"/>
        <v>536.23299999999995</v>
      </c>
      <c r="H224" s="134">
        <f t="shared" si="24"/>
        <v>559.29999999999995</v>
      </c>
    </row>
    <row r="225" spans="1:8" ht="36">
      <c r="A225" s="21" t="s">
        <v>250</v>
      </c>
      <c r="B225" s="21" t="s">
        <v>263</v>
      </c>
      <c r="C225" s="11" t="s">
        <v>452</v>
      </c>
      <c r="D225" s="30" t="s">
        <v>259</v>
      </c>
      <c r="E225" s="197" t="s">
        <v>719</v>
      </c>
      <c r="F225" s="134">
        <f t="shared" si="24"/>
        <v>515.63300000000004</v>
      </c>
      <c r="G225" s="134">
        <f t="shared" si="24"/>
        <v>536.23299999999995</v>
      </c>
      <c r="H225" s="134">
        <f t="shared" si="24"/>
        <v>559.29999999999995</v>
      </c>
    </row>
    <row r="226" spans="1:8" ht="24">
      <c r="A226" s="21" t="s">
        <v>250</v>
      </c>
      <c r="B226" s="21" t="s">
        <v>263</v>
      </c>
      <c r="C226" s="11" t="s">
        <v>452</v>
      </c>
      <c r="D226" s="21" t="s">
        <v>261</v>
      </c>
      <c r="E226" s="28" t="s">
        <v>662</v>
      </c>
      <c r="F226" s="134">
        <v>515.63300000000004</v>
      </c>
      <c r="G226" s="134">
        <v>536.23299999999995</v>
      </c>
      <c r="H226" s="134">
        <v>559.29999999999995</v>
      </c>
    </row>
    <row r="227" spans="1:8" ht="24">
      <c r="A227" s="102" t="s">
        <v>250</v>
      </c>
      <c r="B227" s="102" t="s">
        <v>267</v>
      </c>
      <c r="C227" s="101"/>
      <c r="D227" s="102"/>
      <c r="E227" s="121" t="s">
        <v>34</v>
      </c>
      <c r="F227" s="149">
        <f t="shared" ref="F227:H228" si="25">F228</f>
        <v>147484.75399999999</v>
      </c>
      <c r="G227" s="149">
        <f t="shared" si="25"/>
        <v>146636.53</v>
      </c>
      <c r="H227" s="149">
        <f t="shared" si="25"/>
        <v>153081.685</v>
      </c>
    </row>
    <row r="228" spans="1:8" ht="60">
      <c r="A228" s="21" t="s">
        <v>250</v>
      </c>
      <c r="B228" s="21" t="s">
        <v>267</v>
      </c>
      <c r="C228" s="11" t="s">
        <v>39</v>
      </c>
      <c r="D228" s="21"/>
      <c r="E228" s="28" t="s">
        <v>807</v>
      </c>
      <c r="F228" s="134">
        <f t="shared" si="25"/>
        <v>147484.75399999999</v>
      </c>
      <c r="G228" s="134">
        <f t="shared" si="25"/>
        <v>146636.53</v>
      </c>
      <c r="H228" s="134">
        <f t="shared" si="25"/>
        <v>153081.685</v>
      </c>
    </row>
    <row r="229" spans="1:8" ht="60">
      <c r="A229" s="21" t="s">
        <v>250</v>
      </c>
      <c r="B229" s="21" t="s">
        <v>267</v>
      </c>
      <c r="C229" s="11" t="s">
        <v>388</v>
      </c>
      <c r="D229" s="21"/>
      <c r="E229" s="28" t="s">
        <v>770</v>
      </c>
      <c r="F229" s="134">
        <f>F230+F237+F244</f>
        <v>147484.75399999999</v>
      </c>
      <c r="G229" s="134">
        <f>G230+G237+G244</f>
        <v>146636.53</v>
      </c>
      <c r="H229" s="134">
        <f>H230+H237+H244</f>
        <v>153081.685</v>
      </c>
    </row>
    <row r="230" spans="1:8" ht="60">
      <c r="A230" s="21" t="s">
        <v>250</v>
      </c>
      <c r="B230" s="21" t="s">
        <v>267</v>
      </c>
      <c r="C230" s="11" t="s">
        <v>386</v>
      </c>
      <c r="D230" s="21"/>
      <c r="E230" s="28" t="s">
        <v>772</v>
      </c>
      <c r="F230" s="134">
        <f>F231+F234</f>
        <v>3214.21</v>
      </c>
      <c r="G230" s="134">
        <f>G231+G234</f>
        <v>3345.32</v>
      </c>
      <c r="H230" s="134">
        <f>H231+H234</f>
        <v>3483.06</v>
      </c>
    </row>
    <row r="231" spans="1:8" ht="96">
      <c r="A231" s="21" t="s">
        <v>250</v>
      </c>
      <c r="B231" s="21" t="s">
        <v>267</v>
      </c>
      <c r="C231" s="32" t="s">
        <v>387</v>
      </c>
      <c r="D231" s="205"/>
      <c r="E231" s="206" t="s">
        <v>199</v>
      </c>
      <c r="F231" s="134">
        <f t="shared" ref="F231:H232" si="26">F232</f>
        <v>3113.9</v>
      </c>
      <c r="G231" s="134">
        <f t="shared" si="26"/>
        <v>3238.5</v>
      </c>
      <c r="H231" s="134">
        <f t="shared" si="26"/>
        <v>3368</v>
      </c>
    </row>
    <row r="232" spans="1:8" ht="36">
      <c r="A232" s="21" t="s">
        <v>250</v>
      </c>
      <c r="B232" s="21" t="s">
        <v>267</v>
      </c>
      <c r="C232" s="32" t="s">
        <v>387</v>
      </c>
      <c r="D232" s="30" t="s">
        <v>259</v>
      </c>
      <c r="E232" s="197" t="s">
        <v>719</v>
      </c>
      <c r="F232" s="134">
        <f>F233</f>
        <v>3113.9</v>
      </c>
      <c r="G232" s="134">
        <f t="shared" si="26"/>
        <v>3238.5</v>
      </c>
      <c r="H232" s="134">
        <f t="shared" si="26"/>
        <v>3368</v>
      </c>
    </row>
    <row r="233" spans="1:8" ht="24">
      <c r="A233" s="21" t="s">
        <v>250</v>
      </c>
      <c r="B233" s="21" t="s">
        <v>267</v>
      </c>
      <c r="C233" s="32" t="s">
        <v>387</v>
      </c>
      <c r="D233" s="21" t="s">
        <v>261</v>
      </c>
      <c r="E233" s="28" t="s">
        <v>662</v>
      </c>
      <c r="F233" s="134">
        <v>3113.9</v>
      </c>
      <c r="G233" s="134">
        <v>3238.5</v>
      </c>
      <c r="H233" s="134">
        <v>3368</v>
      </c>
    </row>
    <row r="234" spans="1:8" ht="72">
      <c r="A234" s="21" t="s">
        <v>250</v>
      </c>
      <c r="B234" s="21" t="s">
        <v>267</v>
      </c>
      <c r="C234" s="32" t="s">
        <v>773</v>
      </c>
      <c r="D234" s="21"/>
      <c r="E234" s="28" t="s">
        <v>771</v>
      </c>
      <c r="F234" s="134">
        <f t="shared" ref="F234:H235" si="27">F235</f>
        <v>100.31</v>
      </c>
      <c r="G234" s="134">
        <f t="shared" si="27"/>
        <v>106.82</v>
      </c>
      <c r="H234" s="134">
        <f t="shared" si="27"/>
        <v>115.06</v>
      </c>
    </row>
    <row r="235" spans="1:8" ht="36">
      <c r="A235" s="21" t="s">
        <v>250</v>
      </c>
      <c r="B235" s="21" t="s">
        <v>267</v>
      </c>
      <c r="C235" s="32" t="s">
        <v>773</v>
      </c>
      <c r="D235" s="30" t="s">
        <v>259</v>
      </c>
      <c r="E235" s="197" t="s">
        <v>719</v>
      </c>
      <c r="F235" s="134">
        <f t="shared" si="27"/>
        <v>100.31</v>
      </c>
      <c r="G235" s="134">
        <f t="shared" si="27"/>
        <v>106.82</v>
      </c>
      <c r="H235" s="134">
        <f t="shared" si="27"/>
        <v>115.06</v>
      </c>
    </row>
    <row r="236" spans="1:8" ht="24">
      <c r="A236" s="21" t="s">
        <v>250</v>
      </c>
      <c r="B236" s="21" t="s">
        <v>267</v>
      </c>
      <c r="C236" s="32" t="s">
        <v>773</v>
      </c>
      <c r="D236" s="21" t="s">
        <v>261</v>
      </c>
      <c r="E236" s="28" t="s">
        <v>662</v>
      </c>
      <c r="F236" s="134">
        <v>100.31</v>
      </c>
      <c r="G236" s="134">
        <v>106.82</v>
      </c>
      <c r="H236" s="134">
        <v>115.06</v>
      </c>
    </row>
    <row r="237" spans="1:8" ht="72">
      <c r="A237" s="21" t="s">
        <v>250</v>
      </c>
      <c r="B237" s="21" t="s">
        <v>267</v>
      </c>
      <c r="C237" s="32" t="s">
        <v>89</v>
      </c>
      <c r="D237" s="21"/>
      <c r="E237" s="28" t="s">
        <v>778</v>
      </c>
      <c r="F237" s="134">
        <f>F238+F241</f>
        <v>6784.75</v>
      </c>
      <c r="G237" s="134">
        <f>G238+G241</f>
        <v>6784.875</v>
      </c>
      <c r="H237" s="134">
        <f>H238+H241</f>
        <v>6770.75</v>
      </c>
    </row>
    <row r="238" spans="1:8" ht="96">
      <c r="A238" s="21" t="s">
        <v>250</v>
      </c>
      <c r="B238" s="21" t="s">
        <v>267</v>
      </c>
      <c r="C238" s="110" t="s">
        <v>981</v>
      </c>
      <c r="D238" s="21"/>
      <c r="E238" s="28" t="s">
        <v>774</v>
      </c>
      <c r="F238" s="134">
        <f t="shared" ref="F238:H239" si="28">F239</f>
        <v>5427.8</v>
      </c>
      <c r="G238" s="134">
        <f t="shared" si="28"/>
        <v>5427.9</v>
      </c>
      <c r="H238" s="134">
        <f t="shared" si="28"/>
        <v>5416.6</v>
      </c>
    </row>
    <row r="239" spans="1:8" ht="36">
      <c r="A239" s="21" t="s">
        <v>250</v>
      </c>
      <c r="B239" s="21" t="s">
        <v>267</v>
      </c>
      <c r="C239" s="110" t="s">
        <v>981</v>
      </c>
      <c r="D239" s="30" t="s">
        <v>259</v>
      </c>
      <c r="E239" s="197" t="s">
        <v>719</v>
      </c>
      <c r="F239" s="134">
        <f t="shared" si="28"/>
        <v>5427.8</v>
      </c>
      <c r="G239" s="134">
        <f t="shared" si="28"/>
        <v>5427.9</v>
      </c>
      <c r="H239" s="134">
        <f t="shared" si="28"/>
        <v>5416.6</v>
      </c>
    </row>
    <row r="240" spans="1:8" ht="24">
      <c r="A240" s="21" t="s">
        <v>250</v>
      </c>
      <c r="B240" s="21" t="s">
        <v>267</v>
      </c>
      <c r="C240" s="110" t="s">
        <v>981</v>
      </c>
      <c r="D240" s="21" t="s">
        <v>261</v>
      </c>
      <c r="E240" s="28" t="s">
        <v>662</v>
      </c>
      <c r="F240" s="134">
        <v>5427.8</v>
      </c>
      <c r="G240" s="134">
        <v>5427.9</v>
      </c>
      <c r="H240" s="134">
        <v>5416.6</v>
      </c>
    </row>
    <row r="241" spans="1:8" ht="108">
      <c r="A241" s="21" t="s">
        <v>250</v>
      </c>
      <c r="B241" s="21" t="s">
        <v>267</v>
      </c>
      <c r="C241" s="32" t="s">
        <v>982</v>
      </c>
      <c r="D241" s="21"/>
      <c r="E241" s="28" t="s">
        <v>775</v>
      </c>
      <c r="F241" s="134">
        <f t="shared" ref="F241:H242" si="29">F242</f>
        <v>1356.95</v>
      </c>
      <c r="G241" s="134">
        <f t="shared" si="29"/>
        <v>1356.9749999999999</v>
      </c>
      <c r="H241" s="134">
        <f t="shared" si="29"/>
        <v>1354.15</v>
      </c>
    </row>
    <row r="242" spans="1:8" ht="36">
      <c r="A242" s="21" t="s">
        <v>250</v>
      </c>
      <c r="B242" s="21" t="s">
        <v>267</v>
      </c>
      <c r="C242" s="32" t="s">
        <v>982</v>
      </c>
      <c r="D242" s="30" t="s">
        <v>259</v>
      </c>
      <c r="E242" s="197" t="s">
        <v>719</v>
      </c>
      <c r="F242" s="134">
        <f t="shared" si="29"/>
        <v>1356.95</v>
      </c>
      <c r="G242" s="134">
        <f t="shared" si="29"/>
        <v>1356.9749999999999</v>
      </c>
      <c r="H242" s="134">
        <f t="shared" si="29"/>
        <v>1354.15</v>
      </c>
    </row>
    <row r="243" spans="1:8" ht="24">
      <c r="A243" s="21" t="s">
        <v>250</v>
      </c>
      <c r="B243" s="21" t="s">
        <v>267</v>
      </c>
      <c r="C243" s="32" t="s">
        <v>982</v>
      </c>
      <c r="D243" s="21" t="s">
        <v>261</v>
      </c>
      <c r="E243" s="28" t="s">
        <v>662</v>
      </c>
      <c r="F243" s="134">
        <v>1356.95</v>
      </c>
      <c r="G243" s="134">
        <v>1356.9749999999999</v>
      </c>
      <c r="H243" s="134">
        <v>1354.15</v>
      </c>
    </row>
    <row r="244" spans="1:8" ht="60">
      <c r="A244" s="21" t="s">
        <v>250</v>
      </c>
      <c r="B244" s="21" t="s">
        <v>267</v>
      </c>
      <c r="C244" s="110" t="s">
        <v>686</v>
      </c>
      <c r="D244" s="21"/>
      <c r="E244" s="28" t="s">
        <v>779</v>
      </c>
      <c r="F244" s="134">
        <f>F245+F248+F254+F257+F260+F251</f>
        <v>137485.79399999999</v>
      </c>
      <c r="G244" s="134">
        <f>G245+G248+G254+G257+G260+G251</f>
        <v>136506.33499999999</v>
      </c>
      <c r="H244" s="134">
        <f>H245+H248+H254+H257+H260+H251</f>
        <v>142827.875</v>
      </c>
    </row>
    <row r="245" spans="1:8" ht="84">
      <c r="A245" s="21" t="s">
        <v>250</v>
      </c>
      <c r="B245" s="21" t="s">
        <v>267</v>
      </c>
      <c r="C245" s="110" t="s">
        <v>780</v>
      </c>
      <c r="D245" s="21"/>
      <c r="E245" s="28" t="s">
        <v>776</v>
      </c>
      <c r="F245" s="134">
        <f t="shared" ref="F245:H246" si="30">F246</f>
        <v>11224.7</v>
      </c>
      <c r="G245" s="134">
        <f t="shared" si="30"/>
        <v>11673.7</v>
      </c>
      <c r="H245" s="134">
        <f t="shared" si="30"/>
        <v>11919.4</v>
      </c>
    </row>
    <row r="246" spans="1:8" ht="36">
      <c r="A246" s="21" t="s">
        <v>250</v>
      </c>
      <c r="B246" s="21" t="s">
        <v>267</v>
      </c>
      <c r="C246" s="110" t="s">
        <v>780</v>
      </c>
      <c r="D246" s="30" t="s">
        <v>259</v>
      </c>
      <c r="E246" s="197" t="s">
        <v>719</v>
      </c>
      <c r="F246" s="134">
        <f t="shared" si="30"/>
        <v>11224.7</v>
      </c>
      <c r="G246" s="134">
        <f t="shared" si="30"/>
        <v>11673.7</v>
      </c>
      <c r="H246" s="134">
        <f t="shared" si="30"/>
        <v>11919.4</v>
      </c>
    </row>
    <row r="247" spans="1:8" ht="24">
      <c r="A247" s="21" t="s">
        <v>250</v>
      </c>
      <c r="B247" s="21" t="s">
        <v>267</v>
      </c>
      <c r="C247" s="110" t="s">
        <v>780</v>
      </c>
      <c r="D247" s="21" t="s">
        <v>261</v>
      </c>
      <c r="E247" s="28" t="s">
        <v>662</v>
      </c>
      <c r="F247" s="134">
        <v>11224.7</v>
      </c>
      <c r="G247" s="134">
        <v>11673.7</v>
      </c>
      <c r="H247" s="134">
        <v>11919.4</v>
      </c>
    </row>
    <row r="248" spans="1:8" ht="84">
      <c r="A248" s="21" t="s">
        <v>250</v>
      </c>
      <c r="B248" s="21" t="s">
        <v>267</v>
      </c>
      <c r="C248" s="110" t="s">
        <v>781</v>
      </c>
      <c r="D248" s="21"/>
      <c r="E248" s="28" t="s">
        <v>777</v>
      </c>
      <c r="F248" s="134">
        <f t="shared" ref="F248:H249" si="31">F249</f>
        <v>2806.1750000000002</v>
      </c>
      <c r="G248" s="134">
        <f t="shared" si="31"/>
        <v>2918.4250000000002</v>
      </c>
      <c r="H248" s="134">
        <f t="shared" si="31"/>
        <v>2979.85</v>
      </c>
    </row>
    <row r="249" spans="1:8" ht="36">
      <c r="A249" s="21" t="s">
        <v>250</v>
      </c>
      <c r="B249" s="21" t="s">
        <v>267</v>
      </c>
      <c r="C249" s="110" t="s">
        <v>781</v>
      </c>
      <c r="D249" s="30" t="s">
        <v>259</v>
      </c>
      <c r="E249" s="197" t="s">
        <v>719</v>
      </c>
      <c r="F249" s="134">
        <f t="shared" si="31"/>
        <v>2806.1750000000002</v>
      </c>
      <c r="G249" s="134">
        <f t="shared" si="31"/>
        <v>2918.4250000000002</v>
      </c>
      <c r="H249" s="134">
        <f t="shared" si="31"/>
        <v>2979.85</v>
      </c>
    </row>
    <row r="250" spans="1:8" ht="24">
      <c r="A250" s="21" t="s">
        <v>250</v>
      </c>
      <c r="B250" s="21" t="s">
        <v>267</v>
      </c>
      <c r="C250" s="110" t="s">
        <v>781</v>
      </c>
      <c r="D250" s="21" t="s">
        <v>261</v>
      </c>
      <c r="E250" s="28" t="s">
        <v>662</v>
      </c>
      <c r="F250" s="134">
        <v>2806.1750000000002</v>
      </c>
      <c r="G250" s="134">
        <v>2918.4250000000002</v>
      </c>
      <c r="H250" s="134">
        <v>2979.85</v>
      </c>
    </row>
    <row r="251" spans="1:8" ht="96">
      <c r="A251" s="21" t="s">
        <v>250</v>
      </c>
      <c r="B251" s="21" t="s">
        <v>267</v>
      </c>
      <c r="C251" s="110" t="s">
        <v>847</v>
      </c>
      <c r="D251" s="21"/>
      <c r="E251" s="28" t="s">
        <v>848</v>
      </c>
      <c r="F251" s="134">
        <f t="shared" ref="F251:H252" si="32">F252</f>
        <v>310.267</v>
      </c>
      <c r="G251" s="134">
        <f t="shared" si="32"/>
        <v>100.46</v>
      </c>
      <c r="H251" s="134">
        <f t="shared" si="32"/>
        <v>0</v>
      </c>
    </row>
    <row r="252" spans="1:8" ht="36">
      <c r="A252" s="21" t="s">
        <v>250</v>
      </c>
      <c r="B252" s="21" t="s">
        <v>267</v>
      </c>
      <c r="C252" s="110" t="s">
        <v>847</v>
      </c>
      <c r="D252" s="30" t="s">
        <v>259</v>
      </c>
      <c r="E252" s="197" t="s">
        <v>719</v>
      </c>
      <c r="F252" s="134">
        <f t="shared" si="32"/>
        <v>310.267</v>
      </c>
      <c r="G252" s="134">
        <f t="shared" si="32"/>
        <v>100.46</v>
      </c>
      <c r="H252" s="134">
        <f t="shared" si="32"/>
        <v>0</v>
      </c>
    </row>
    <row r="253" spans="1:8" ht="24">
      <c r="A253" s="21" t="s">
        <v>250</v>
      </c>
      <c r="B253" s="21" t="s">
        <v>267</v>
      </c>
      <c r="C253" s="110" t="s">
        <v>847</v>
      </c>
      <c r="D253" s="21" t="s">
        <v>261</v>
      </c>
      <c r="E253" s="28" t="s">
        <v>662</v>
      </c>
      <c r="F253" s="134">
        <v>310.267</v>
      </c>
      <c r="G253" s="134">
        <v>100.46</v>
      </c>
      <c r="H253" s="134">
        <v>0</v>
      </c>
    </row>
    <row r="254" spans="1:8" ht="48">
      <c r="A254" s="21" t="s">
        <v>250</v>
      </c>
      <c r="B254" s="21" t="s">
        <v>267</v>
      </c>
      <c r="C254" s="110" t="s">
        <v>782</v>
      </c>
      <c r="D254" s="21"/>
      <c r="E254" s="28" t="s">
        <v>784</v>
      </c>
      <c r="F254" s="134">
        <f t="shared" ref="F254:H255" si="33">F255</f>
        <v>96890.6</v>
      </c>
      <c r="G254" s="134">
        <f t="shared" si="33"/>
        <v>97451</v>
      </c>
      <c r="H254" s="134">
        <f t="shared" si="33"/>
        <v>102342.9</v>
      </c>
    </row>
    <row r="255" spans="1:8" ht="36">
      <c r="A255" s="21" t="s">
        <v>250</v>
      </c>
      <c r="B255" s="21" t="s">
        <v>267</v>
      </c>
      <c r="C255" s="110" t="s">
        <v>782</v>
      </c>
      <c r="D255" s="30" t="s">
        <v>259</v>
      </c>
      <c r="E255" s="197" t="s">
        <v>719</v>
      </c>
      <c r="F255" s="134">
        <f t="shared" si="33"/>
        <v>96890.6</v>
      </c>
      <c r="G255" s="134">
        <f t="shared" si="33"/>
        <v>97451</v>
      </c>
      <c r="H255" s="134">
        <f t="shared" si="33"/>
        <v>102342.9</v>
      </c>
    </row>
    <row r="256" spans="1:8" ht="24">
      <c r="A256" s="21" t="s">
        <v>250</v>
      </c>
      <c r="B256" s="21" t="s">
        <v>267</v>
      </c>
      <c r="C256" s="110" t="s">
        <v>782</v>
      </c>
      <c r="D256" s="21" t="s">
        <v>261</v>
      </c>
      <c r="E256" s="28" t="s">
        <v>662</v>
      </c>
      <c r="F256" s="134">
        <v>96890.6</v>
      </c>
      <c r="G256" s="134">
        <v>97451</v>
      </c>
      <c r="H256" s="134">
        <v>102342.9</v>
      </c>
    </row>
    <row r="257" spans="1:8" ht="48">
      <c r="A257" s="21" t="s">
        <v>250</v>
      </c>
      <c r="B257" s="21" t="s">
        <v>267</v>
      </c>
      <c r="C257" s="110" t="s">
        <v>783</v>
      </c>
      <c r="D257" s="21"/>
      <c r="E257" s="28" t="s">
        <v>791</v>
      </c>
      <c r="F257" s="134">
        <f t="shared" ref="F257:H258" si="34">F258</f>
        <v>24222.65</v>
      </c>
      <c r="G257" s="134">
        <f t="shared" si="34"/>
        <v>24362.75</v>
      </c>
      <c r="H257" s="134">
        <f t="shared" si="34"/>
        <v>25585.724999999999</v>
      </c>
    </row>
    <row r="258" spans="1:8" ht="36">
      <c r="A258" s="21" t="s">
        <v>250</v>
      </c>
      <c r="B258" s="21" t="s">
        <v>267</v>
      </c>
      <c r="C258" s="110" t="s">
        <v>783</v>
      </c>
      <c r="D258" s="30" t="s">
        <v>259</v>
      </c>
      <c r="E258" s="197" t="s">
        <v>719</v>
      </c>
      <c r="F258" s="134">
        <f t="shared" si="34"/>
        <v>24222.65</v>
      </c>
      <c r="G258" s="134">
        <f t="shared" si="34"/>
        <v>24362.75</v>
      </c>
      <c r="H258" s="134">
        <f t="shared" si="34"/>
        <v>25585.724999999999</v>
      </c>
    </row>
    <row r="259" spans="1:8" ht="24">
      <c r="A259" s="21" t="s">
        <v>250</v>
      </c>
      <c r="B259" s="21" t="s">
        <v>267</v>
      </c>
      <c r="C259" s="110" t="s">
        <v>783</v>
      </c>
      <c r="D259" s="21" t="s">
        <v>261</v>
      </c>
      <c r="E259" s="28" t="s">
        <v>662</v>
      </c>
      <c r="F259" s="134">
        <v>24222.65</v>
      </c>
      <c r="G259" s="134">
        <v>24362.75</v>
      </c>
      <c r="H259" s="134">
        <v>25585.724999999999</v>
      </c>
    </row>
    <row r="260" spans="1:8" ht="84">
      <c r="A260" s="21" t="s">
        <v>250</v>
      </c>
      <c r="B260" s="21" t="s">
        <v>267</v>
      </c>
      <c r="C260" s="110" t="s">
        <v>846</v>
      </c>
      <c r="D260" s="21"/>
      <c r="E260" s="28" t="s">
        <v>845</v>
      </c>
      <c r="F260" s="134">
        <f t="shared" ref="F260:H261" si="35">F261</f>
        <v>2031.402</v>
      </c>
      <c r="G260" s="134">
        <f t="shared" si="35"/>
        <v>0</v>
      </c>
      <c r="H260" s="134">
        <f t="shared" si="35"/>
        <v>0</v>
      </c>
    </row>
    <row r="261" spans="1:8" ht="36">
      <c r="A261" s="21" t="s">
        <v>250</v>
      </c>
      <c r="B261" s="21" t="s">
        <v>267</v>
      </c>
      <c r="C261" s="110" t="s">
        <v>846</v>
      </c>
      <c r="D261" s="30" t="s">
        <v>259</v>
      </c>
      <c r="E261" s="197" t="s">
        <v>719</v>
      </c>
      <c r="F261" s="134">
        <f t="shared" si="35"/>
        <v>2031.402</v>
      </c>
      <c r="G261" s="134">
        <f t="shared" si="35"/>
        <v>0</v>
      </c>
      <c r="H261" s="134">
        <f t="shared" si="35"/>
        <v>0</v>
      </c>
    </row>
    <row r="262" spans="1:8" ht="24">
      <c r="A262" s="21" t="s">
        <v>250</v>
      </c>
      <c r="B262" s="21" t="s">
        <v>267</v>
      </c>
      <c r="C262" s="110" t="s">
        <v>846</v>
      </c>
      <c r="D262" s="21" t="s">
        <v>261</v>
      </c>
      <c r="E262" s="28" t="s">
        <v>662</v>
      </c>
      <c r="F262" s="134">
        <v>2031.402</v>
      </c>
      <c r="G262" s="134">
        <v>0</v>
      </c>
      <c r="H262" s="134">
        <v>0</v>
      </c>
    </row>
    <row r="263" spans="1:8" ht="24">
      <c r="A263" s="102" t="s">
        <v>250</v>
      </c>
      <c r="B263" s="102" t="s">
        <v>350</v>
      </c>
      <c r="C263" s="101"/>
      <c r="D263" s="102"/>
      <c r="E263" s="121" t="s">
        <v>27</v>
      </c>
      <c r="F263" s="149">
        <f>F264+F281+F303</f>
        <v>1264.1999999999998</v>
      </c>
      <c r="G263" s="149">
        <f>G264+G281+G303</f>
        <v>2738.7</v>
      </c>
      <c r="H263" s="149">
        <f>H264+H281+H303</f>
        <v>2738.7</v>
      </c>
    </row>
    <row r="264" spans="1:8" ht="48">
      <c r="A264" s="21" t="s">
        <v>250</v>
      </c>
      <c r="B264" s="21">
        <v>12</v>
      </c>
      <c r="C264" s="32" t="s">
        <v>43</v>
      </c>
      <c r="D264" s="21"/>
      <c r="E264" s="28" t="s">
        <v>734</v>
      </c>
      <c r="F264" s="134">
        <f>F265</f>
        <v>520</v>
      </c>
      <c r="G264" s="134">
        <f>G265</f>
        <v>820</v>
      </c>
      <c r="H264" s="134">
        <f>H265</f>
        <v>820</v>
      </c>
    </row>
    <row r="265" spans="1:8" ht="48">
      <c r="A265" s="21" t="s">
        <v>250</v>
      </c>
      <c r="B265" s="21">
        <v>12</v>
      </c>
      <c r="C265" s="32" t="s">
        <v>44</v>
      </c>
      <c r="D265" s="21"/>
      <c r="E265" s="28" t="s">
        <v>99</v>
      </c>
      <c r="F265" s="134">
        <f>F266+F270+F277</f>
        <v>520</v>
      </c>
      <c r="G265" s="134">
        <f>G266+G270+G277</f>
        <v>820</v>
      </c>
      <c r="H265" s="134">
        <f>H266+H270+H277</f>
        <v>820</v>
      </c>
    </row>
    <row r="266" spans="1:8" ht="48">
      <c r="A266" s="21" t="s">
        <v>250</v>
      </c>
      <c r="B266" s="21">
        <v>12</v>
      </c>
      <c r="C266" s="32" t="s">
        <v>103</v>
      </c>
      <c r="D266" s="21"/>
      <c r="E266" s="28" t="s">
        <v>100</v>
      </c>
      <c r="F266" s="134">
        <f t="shared" ref="F266:H268" si="36">F267</f>
        <v>20</v>
      </c>
      <c r="G266" s="134">
        <f t="shared" si="36"/>
        <v>20</v>
      </c>
      <c r="H266" s="134">
        <f t="shared" si="36"/>
        <v>20</v>
      </c>
    </row>
    <row r="267" spans="1:8" ht="48">
      <c r="A267" s="21" t="s">
        <v>250</v>
      </c>
      <c r="B267" s="21">
        <v>12</v>
      </c>
      <c r="C267" s="32" t="s">
        <v>454</v>
      </c>
      <c r="D267" s="21"/>
      <c r="E267" s="28" t="s">
        <v>808</v>
      </c>
      <c r="F267" s="134">
        <f t="shared" si="36"/>
        <v>20</v>
      </c>
      <c r="G267" s="134">
        <f t="shared" si="36"/>
        <v>20</v>
      </c>
      <c r="H267" s="134">
        <f t="shared" si="36"/>
        <v>20</v>
      </c>
    </row>
    <row r="268" spans="1:8" ht="36">
      <c r="A268" s="21" t="s">
        <v>250</v>
      </c>
      <c r="B268" s="21">
        <v>12</v>
      </c>
      <c r="C268" s="32" t="s">
        <v>454</v>
      </c>
      <c r="D268" s="30" t="s">
        <v>259</v>
      </c>
      <c r="E268" s="197" t="s">
        <v>719</v>
      </c>
      <c r="F268" s="134">
        <f t="shared" si="36"/>
        <v>20</v>
      </c>
      <c r="G268" s="134">
        <f t="shared" si="36"/>
        <v>20</v>
      </c>
      <c r="H268" s="134">
        <f t="shared" si="36"/>
        <v>20</v>
      </c>
    </row>
    <row r="269" spans="1:8" ht="24">
      <c r="A269" s="21" t="s">
        <v>250</v>
      </c>
      <c r="B269" s="21">
        <v>12</v>
      </c>
      <c r="C269" s="32" t="s">
        <v>454</v>
      </c>
      <c r="D269" s="21" t="s">
        <v>261</v>
      </c>
      <c r="E269" s="28" t="s">
        <v>662</v>
      </c>
      <c r="F269" s="134">
        <v>20</v>
      </c>
      <c r="G269" s="134">
        <v>20</v>
      </c>
      <c r="H269" s="134">
        <v>20</v>
      </c>
    </row>
    <row r="270" spans="1:8" ht="48">
      <c r="A270" s="21" t="s">
        <v>250</v>
      </c>
      <c r="B270" s="21">
        <v>12</v>
      </c>
      <c r="C270" s="32" t="s">
        <v>46</v>
      </c>
      <c r="D270" s="21"/>
      <c r="E270" s="28" t="s">
        <v>105</v>
      </c>
      <c r="F270" s="134">
        <f>F274+F271</f>
        <v>500</v>
      </c>
      <c r="G270" s="134">
        <f>G274+G271</f>
        <v>700</v>
      </c>
      <c r="H270" s="134">
        <f>H274+H271</f>
        <v>700</v>
      </c>
    </row>
    <row r="271" spans="1:8" ht="84">
      <c r="A271" s="21" t="s">
        <v>250</v>
      </c>
      <c r="B271" s="21">
        <v>12</v>
      </c>
      <c r="C271" s="32" t="s">
        <v>456</v>
      </c>
      <c r="D271" s="21"/>
      <c r="E271" s="28" t="s">
        <v>735</v>
      </c>
      <c r="F271" s="134">
        <f>F273</f>
        <v>0</v>
      </c>
      <c r="G271" s="134">
        <f>G273</f>
        <v>200</v>
      </c>
      <c r="H271" s="134">
        <f>H273</f>
        <v>200</v>
      </c>
    </row>
    <row r="272" spans="1:8" ht="24">
      <c r="A272" s="21" t="s">
        <v>250</v>
      </c>
      <c r="B272" s="21">
        <v>12</v>
      </c>
      <c r="C272" s="32" t="s">
        <v>456</v>
      </c>
      <c r="D272" s="21" t="s">
        <v>265</v>
      </c>
      <c r="E272" s="28" t="s">
        <v>266</v>
      </c>
      <c r="F272" s="134">
        <f>F273</f>
        <v>0</v>
      </c>
      <c r="G272" s="134">
        <f>G273</f>
        <v>200</v>
      </c>
      <c r="H272" s="134">
        <f>H273</f>
        <v>200</v>
      </c>
    </row>
    <row r="273" spans="1:8" ht="84">
      <c r="A273" s="21" t="s">
        <v>250</v>
      </c>
      <c r="B273" s="21">
        <v>12</v>
      </c>
      <c r="C273" s="32" t="s">
        <v>456</v>
      </c>
      <c r="D273" s="21">
        <v>811</v>
      </c>
      <c r="E273" s="28" t="s">
        <v>371</v>
      </c>
      <c r="F273" s="134">
        <v>0</v>
      </c>
      <c r="G273" s="134">
        <v>200</v>
      </c>
      <c r="H273" s="134">
        <v>200</v>
      </c>
    </row>
    <row r="274" spans="1:8" ht="48">
      <c r="A274" s="21" t="s">
        <v>250</v>
      </c>
      <c r="B274" s="21">
        <v>12</v>
      </c>
      <c r="C274" s="32" t="s">
        <v>457</v>
      </c>
      <c r="D274" s="21"/>
      <c r="E274" s="28" t="s">
        <v>809</v>
      </c>
      <c r="F274" s="134">
        <f t="shared" ref="F274:H275" si="37">F275</f>
        <v>500</v>
      </c>
      <c r="G274" s="134">
        <f t="shared" si="37"/>
        <v>500</v>
      </c>
      <c r="H274" s="134">
        <f t="shared" si="37"/>
        <v>500</v>
      </c>
    </row>
    <row r="275" spans="1:8" ht="24">
      <c r="A275" s="21" t="s">
        <v>250</v>
      </c>
      <c r="B275" s="21">
        <v>12</v>
      </c>
      <c r="C275" s="32" t="s">
        <v>457</v>
      </c>
      <c r="D275" s="21" t="s">
        <v>265</v>
      </c>
      <c r="E275" s="28" t="s">
        <v>266</v>
      </c>
      <c r="F275" s="134">
        <f t="shared" si="37"/>
        <v>500</v>
      </c>
      <c r="G275" s="134">
        <f t="shared" si="37"/>
        <v>500</v>
      </c>
      <c r="H275" s="134">
        <f t="shared" si="37"/>
        <v>500</v>
      </c>
    </row>
    <row r="276" spans="1:8" ht="84">
      <c r="A276" s="21" t="s">
        <v>250</v>
      </c>
      <c r="B276" s="21">
        <v>12</v>
      </c>
      <c r="C276" s="32" t="s">
        <v>457</v>
      </c>
      <c r="D276" s="115">
        <v>813</v>
      </c>
      <c r="E276" s="28" t="s">
        <v>666</v>
      </c>
      <c r="F276" s="134">
        <v>500</v>
      </c>
      <c r="G276" s="134">
        <v>500</v>
      </c>
      <c r="H276" s="134">
        <v>500</v>
      </c>
    </row>
    <row r="277" spans="1:8" ht="60">
      <c r="A277" s="21" t="s">
        <v>250</v>
      </c>
      <c r="B277" s="21">
        <v>12</v>
      </c>
      <c r="C277" s="32" t="s">
        <v>48</v>
      </c>
      <c r="D277" s="21"/>
      <c r="E277" s="28" t="s">
        <v>374</v>
      </c>
      <c r="F277" s="134">
        <f>F278</f>
        <v>0</v>
      </c>
      <c r="G277" s="134">
        <f>G278</f>
        <v>100</v>
      </c>
      <c r="H277" s="134">
        <f>H278</f>
        <v>100</v>
      </c>
    </row>
    <row r="278" spans="1:8" ht="72">
      <c r="A278" s="21" t="s">
        <v>250</v>
      </c>
      <c r="B278" s="21">
        <v>12</v>
      </c>
      <c r="C278" s="32" t="s">
        <v>458</v>
      </c>
      <c r="D278" s="21"/>
      <c r="E278" s="28" t="s">
        <v>47</v>
      </c>
      <c r="F278" s="134">
        <f t="shared" ref="F278:H279" si="38">F279</f>
        <v>0</v>
      </c>
      <c r="G278" s="134">
        <f t="shared" si="38"/>
        <v>100</v>
      </c>
      <c r="H278" s="134">
        <f t="shared" si="38"/>
        <v>100</v>
      </c>
    </row>
    <row r="279" spans="1:8" ht="24">
      <c r="A279" s="21" t="s">
        <v>250</v>
      </c>
      <c r="B279" s="21">
        <v>12</v>
      </c>
      <c r="C279" s="32" t="s">
        <v>458</v>
      </c>
      <c r="D279" s="21" t="s">
        <v>265</v>
      </c>
      <c r="E279" s="28" t="s">
        <v>266</v>
      </c>
      <c r="F279" s="134">
        <f t="shared" si="38"/>
        <v>0</v>
      </c>
      <c r="G279" s="134">
        <f t="shared" si="38"/>
        <v>100</v>
      </c>
      <c r="H279" s="134">
        <f t="shared" si="38"/>
        <v>100</v>
      </c>
    </row>
    <row r="280" spans="1:8" ht="84">
      <c r="A280" s="21" t="s">
        <v>250</v>
      </c>
      <c r="B280" s="21">
        <v>12</v>
      </c>
      <c r="C280" s="32" t="s">
        <v>458</v>
      </c>
      <c r="D280" s="21">
        <v>811</v>
      </c>
      <c r="E280" s="28" t="s">
        <v>371</v>
      </c>
      <c r="F280" s="134">
        <v>0</v>
      </c>
      <c r="G280" s="134">
        <v>100</v>
      </c>
      <c r="H280" s="134">
        <v>100</v>
      </c>
    </row>
    <row r="281" spans="1:8" ht="36">
      <c r="A281" s="21" t="s">
        <v>250</v>
      </c>
      <c r="B281" s="21">
        <v>12</v>
      </c>
      <c r="C281" s="32" t="s">
        <v>380</v>
      </c>
      <c r="D281" s="126"/>
      <c r="E281" s="231" t="s">
        <v>736</v>
      </c>
      <c r="F281" s="157">
        <f>F282</f>
        <v>25.8</v>
      </c>
      <c r="G281" s="157">
        <f>G282</f>
        <v>1146</v>
      </c>
      <c r="H281" s="157">
        <f>H282</f>
        <v>1146</v>
      </c>
    </row>
    <row r="282" spans="1:8" ht="48">
      <c r="A282" s="21" t="s">
        <v>250</v>
      </c>
      <c r="B282" s="21">
        <v>12</v>
      </c>
      <c r="C282" s="32" t="s">
        <v>381</v>
      </c>
      <c r="D282" s="21"/>
      <c r="E282" s="28" t="s">
        <v>786</v>
      </c>
      <c r="F282" s="134">
        <f>F283+F293</f>
        <v>25.8</v>
      </c>
      <c r="G282" s="134">
        <f>G283+G293</f>
        <v>1146</v>
      </c>
      <c r="H282" s="134">
        <f>H283+H293</f>
        <v>1146</v>
      </c>
    </row>
    <row r="283" spans="1:8" ht="24">
      <c r="A283" s="21" t="s">
        <v>250</v>
      </c>
      <c r="B283" s="21">
        <v>12</v>
      </c>
      <c r="C283" s="32" t="s">
        <v>382</v>
      </c>
      <c r="D283" s="21"/>
      <c r="E283" s="28" t="s">
        <v>92</v>
      </c>
      <c r="F283" s="134">
        <f>F284+F287+F290</f>
        <v>25</v>
      </c>
      <c r="G283" s="134">
        <f>G284+G287+G290</f>
        <v>1075</v>
      </c>
      <c r="H283" s="134">
        <f>H284+H287+H290</f>
        <v>1075</v>
      </c>
    </row>
    <row r="284" spans="1:8" ht="156">
      <c r="A284" s="21" t="s">
        <v>250</v>
      </c>
      <c r="B284" s="21">
        <v>12</v>
      </c>
      <c r="C284" s="32" t="s">
        <v>459</v>
      </c>
      <c r="D284" s="21"/>
      <c r="E284" s="213" t="s">
        <v>674</v>
      </c>
      <c r="F284" s="134">
        <f t="shared" ref="F284:H285" si="39">F285</f>
        <v>0</v>
      </c>
      <c r="G284" s="134">
        <f t="shared" si="39"/>
        <v>1000</v>
      </c>
      <c r="H284" s="134">
        <f t="shared" si="39"/>
        <v>1000</v>
      </c>
    </row>
    <row r="285" spans="1:8" ht="24">
      <c r="A285" s="21" t="s">
        <v>250</v>
      </c>
      <c r="B285" s="21">
        <v>12</v>
      </c>
      <c r="C285" s="32" t="s">
        <v>459</v>
      </c>
      <c r="D285" s="21" t="s">
        <v>265</v>
      </c>
      <c r="E285" s="28" t="s">
        <v>266</v>
      </c>
      <c r="F285" s="134">
        <f t="shared" si="39"/>
        <v>0</v>
      </c>
      <c r="G285" s="134">
        <f t="shared" si="39"/>
        <v>1000</v>
      </c>
      <c r="H285" s="134">
        <f t="shared" si="39"/>
        <v>1000</v>
      </c>
    </row>
    <row r="286" spans="1:8" ht="84">
      <c r="A286" s="21" t="s">
        <v>250</v>
      </c>
      <c r="B286" s="21">
        <v>12</v>
      </c>
      <c r="C286" s="32" t="s">
        <v>459</v>
      </c>
      <c r="D286" s="115">
        <v>813</v>
      </c>
      <c r="E286" s="28" t="s">
        <v>666</v>
      </c>
      <c r="F286" s="134">
        <v>0</v>
      </c>
      <c r="G286" s="134">
        <v>1000</v>
      </c>
      <c r="H286" s="134">
        <v>1000</v>
      </c>
    </row>
    <row r="287" spans="1:8" ht="36">
      <c r="A287" s="21" t="s">
        <v>250</v>
      </c>
      <c r="B287" s="21">
        <v>12</v>
      </c>
      <c r="C287" s="32" t="s">
        <v>460</v>
      </c>
      <c r="D287" s="21"/>
      <c r="E287" s="28" t="s">
        <v>376</v>
      </c>
      <c r="F287" s="134">
        <f t="shared" ref="F287:H288" si="40">F288</f>
        <v>25</v>
      </c>
      <c r="G287" s="134">
        <f t="shared" si="40"/>
        <v>25</v>
      </c>
      <c r="H287" s="134">
        <f t="shared" si="40"/>
        <v>25</v>
      </c>
    </row>
    <row r="288" spans="1:8" ht="36">
      <c r="A288" s="21" t="s">
        <v>250</v>
      </c>
      <c r="B288" s="21">
        <v>12</v>
      </c>
      <c r="C288" s="32" t="s">
        <v>460</v>
      </c>
      <c r="D288" s="30" t="s">
        <v>259</v>
      </c>
      <c r="E288" s="197" t="s">
        <v>719</v>
      </c>
      <c r="F288" s="134">
        <f t="shared" si="40"/>
        <v>25</v>
      </c>
      <c r="G288" s="134">
        <f t="shared" si="40"/>
        <v>25</v>
      </c>
      <c r="H288" s="134">
        <f t="shared" si="40"/>
        <v>25</v>
      </c>
    </row>
    <row r="289" spans="1:8" ht="24">
      <c r="A289" s="21" t="s">
        <v>250</v>
      </c>
      <c r="B289" s="21">
        <v>12</v>
      </c>
      <c r="C289" s="32" t="s">
        <v>460</v>
      </c>
      <c r="D289" s="21" t="s">
        <v>261</v>
      </c>
      <c r="E289" s="28" t="s">
        <v>662</v>
      </c>
      <c r="F289" s="134">
        <v>25</v>
      </c>
      <c r="G289" s="134">
        <v>25</v>
      </c>
      <c r="H289" s="134">
        <v>25</v>
      </c>
    </row>
    <row r="290" spans="1:8" ht="36">
      <c r="A290" s="21" t="s">
        <v>250</v>
      </c>
      <c r="B290" s="21">
        <v>12</v>
      </c>
      <c r="C290" s="32" t="s">
        <v>461</v>
      </c>
      <c r="D290" s="21"/>
      <c r="E290" s="28" t="s">
        <v>94</v>
      </c>
      <c r="F290" s="134">
        <f t="shared" ref="F290:H291" si="41">F291</f>
        <v>0</v>
      </c>
      <c r="G290" s="134">
        <f t="shared" si="41"/>
        <v>50</v>
      </c>
      <c r="H290" s="134">
        <f t="shared" si="41"/>
        <v>50</v>
      </c>
    </row>
    <row r="291" spans="1:8" ht="36">
      <c r="A291" s="21" t="s">
        <v>250</v>
      </c>
      <c r="B291" s="21">
        <v>12</v>
      </c>
      <c r="C291" s="32" t="s">
        <v>461</v>
      </c>
      <c r="D291" s="30" t="s">
        <v>259</v>
      </c>
      <c r="E291" s="197" t="s">
        <v>719</v>
      </c>
      <c r="F291" s="134">
        <f t="shared" si="41"/>
        <v>0</v>
      </c>
      <c r="G291" s="134">
        <f t="shared" si="41"/>
        <v>50</v>
      </c>
      <c r="H291" s="134">
        <f t="shared" si="41"/>
        <v>50</v>
      </c>
    </row>
    <row r="292" spans="1:8" ht="24">
      <c r="A292" s="21" t="s">
        <v>250</v>
      </c>
      <c r="B292" s="21">
        <v>12</v>
      </c>
      <c r="C292" s="32" t="s">
        <v>461</v>
      </c>
      <c r="D292" s="21" t="s">
        <v>261</v>
      </c>
      <c r="E292" s="28" t="s">
        <v>662</v>
      </c>
      <c r="F292" s="134">
        <v>0</v>
      </c>
      <c r="G292" s="134">
        <v>50</v>
      </c>
      <c r="H292" s="134">
        <v>50</v>
      </c>
    </row>
    <row r="293" spans="1:8" ht="36">
      <c r="A293" s="21" t="s">
        <v>250</v>
      </c>
      <c r="B293" s="21">
        <v>12</v>
      </c>
      <c r="C293" s="32" t="s">
        <v>383</v>
      </c>
      <c r="D293" s="21"/>
      <c r="E293" s="28" t="s">
        <v>838</v>
      </c>
      <c r="F293" s="134">
        <f>F294+F297+F301</f>
        <v>0.8</v>
      </c>
      <c r="G293" s="134">
        <f t="shared" ref="G293:H293" si="42">G294+G297+G301</f>
        <v>71</v>
      </c>
      <c r="H293" s="134">
        <f t="shared" si="42"/>
        <v>71</v>
      </c>
    </row>
    <row r="294" spans="1:8" ht="24">
      <c r="A294" s="21" t="s">
        <v>250</v>
      </c>
      <c r="B294" s="21">
        <v>12</v>
      </c>
      <c r="C294" s="32" t="s">
        <v>464</v>
      </c>
      <c r="D294" s="21"/>
      <c r="E294" s="28" t="s">
        <v>737</v>
      </c>
      <c r="F294" s="134">
        <f t="shared" ref="F294:H295" si="43">F295</f>
        <v>0.8</v>
      </c>
      <c r="G294" s="134">
        <f t="shared" si="43"/>
        <v>1</v>
      </c>
      <c r="H294" s="134">
        <f t="shared" si="43"/>
        <v>1</v>
      </c>
    </row>
    <row r="295" spans="1:8" ht="36">
      <c r="A295" s="21" t="s">
        <v>250</v>
      </c>
      <c r="B295" s="21">
        <v>12</v>
      </c>
      <c r="C295" s="32" t="s">
        <v>464</v>
      </c>
      <c r="D295" s="30" t="s">
        <v>259</v>
      </c>
      <c r="E295" s="197" t="s">
        <v>719</v>
      </c>
      <c r="F295" s="134">
        <f t="shared" si="43"/>
        <v>0.8</v>
      </c>
      <c r="G295" s="134">
        <f t="shared" si="43"/>
        <v>1</v>
      </c>
      <c r="H295" s="134">
        <f t="shared" si="43"/>
        <v>1</v>
      </c>
    </row>
    <row r="296" spans="1:8" ht="24">
      <c r="A296" s="21" t="s">
        <v>250</v>
      </c>
      <c r="B296" s="21">
        <v>12</v>
      </c>
      <c r="C296" s="32" t="s">
        <v>464</v>
      </c>
      <c r="D296" s="21" t="s">
        <v>261</v>
      </c>
      <c r="E296" s="28" t="s">
        <v>662</v>
      </c>
      <c r="F296" s="134">
        <v>0.8</v>
      </c>
      <c r="G296" s="134">
        <v>1</v>
      </c>
      <c r="H296" s="134">
        <v>1</v>
      </c>
    </row>
    <row r="297" spans="1:8" ht="84">
      <c r="A297" s="21" t="s">
        <v>250</v>
      </c>
      <c r="B297" s="21">
        <v>12</v>
      </c>
      <c r="C297" s="32" t="s">
        <v>676</v>
      </c>
      <c r="D297" s="21"/>
      <c r="E297" s="28" t="s">
        <v>672</v>
      </c>
      <c r="F297" s="134">
        <f t="shared" ref="F297:H298" si="44">F298</f>
        <v>0</v>
      </c>
      <c r="G297" s="134">
        <f t="shared" si="44"/>
        <v>20</v>
      </c>
      <c r="H297" s="134">
        <f t="shared" si="44"/>
        <v>20</v>
      </c>
    </row>
    <row r="298" spans="1:8" ht="36">
      <c r="A298" s="21" t="s">
        <v>250</v>
      </c>
      <c r="B298" s="21">
        <v>12</v>
      </c>
      <c r="C298" s="32" t="s">
        <v>676</v>
      </c>
      <c r="D298" s="30" t="s">
        <v>259</v>
      </c>
      <c r="E298" s="197" t="s">
        <v>719</v>
      </c>
      <c r="F298" s="134">
        <f t="shared" si="44"/>
        <v>0</v>
      </c>
      <c r="G298" s="134">
        <f t="shared" si="44"/>
        <v>20</v>
      </c>
      <c r="H298" s="134">
        <f t="shared" si="44"/>
        <v>20</v>
      </c>
    </row>
    <row r="299" spans="1:8" ht="24">
      <c r="A299" s="21" t="s">
        <v>250</v>
      </c>
      <c r="B299" s="21">
        <v>12</v>
      </c>
      <c r="C299" s="32" t="s">
        <v>676</v>
      </c>
      <c r="D299" s="21" t="s">
        <v>261</v>
      </c>
      <c r="E299" s="28" t="s">
        <v>662</v>
      </c>
      <c r="F299" s="134">
        <v>0</v>
      </c>
      <c r="G299" s="134">
        <v>20</v>
      </c>
      <c r="H299" s="134">
        <v>20</v>
      </c>
    </row>
    <row r="300" spans="1:8" ht="24">
      <c r="A300" s="21" t="s">
        <v>250</v>
      </c>
      <c r="B300" s="21">
        <v>12</v>
      </c>
      <c r="C300" s="32" t="s">
        <v>738</v>
      </c>
      <c r="D300" s="21"/>
      <c r="E300" s="28" t="s">
        <v>739</v>
      </c>
      <c r="F300" s="134">
        <f>F301</f>
        <v>0</v>
      </c>
      <c r="G300" s="134">
        <f t="shared" ref="G300:H301" si="45">G301</f>
        <v>50</v>
      </c>
      <c r="H300" s="134">
        <f t="shared" si="45"/>
        <v>50</v>
      </c>
    </row>
    <row r="301" spans="1:8" ht="24">
      <c r="A301" s="21" t="s">
        <v>250</v>
      </c>
      <c r="B301" s="21">
        <v>12</v>
      </c>
      <c r="C301" s="32" t="s">
        <v>738</v>
      </c>
      <c r="D301" s="30" t="s">
        <v>259</v>
      </c>
      <c r="E301" s="197" t="s">
        <v>266</v>
      </c>
      <c r="F301" s="134">
        <f>F302</f>
        <v>0</v>
      </c>
      <c r="G301" s="134">
        <f t="shared" si="45"/>
        <v>50</v>
      </c>
      <c r="H301" s="134">
        <f t="shared" si="45"/>
        <v>50</v>
      </c>
    </row>
    <row r="302" spans="1:8" ht="24">
      <c r="A302" s="21" t="s">
        <v>250</v>
      </c>
      <c r="B302" s="21">
        <v>12</v>
      </c>
      <c r="C302" s="32" t="s">
        <v>738</v>
      </c>
      <c r="D302" s="21" t="s">
        <v>261</v>
      </c>
      <c r="E302" s="28" t="s">
        <v>662</v>
      </c>
      <c r="F302" s="134">
        <v>0</v>
      </c>
      <c r="G302" s="134">
        <v>50</v>
      </c>
      <c r="H302" s="134">
        <v>50</v>
      </c>
    </row>
    <row r="303" spans="1:8" ht="24">
      <c r="A303" s="21" t="s">
        <v>250</v>
      </c>
      <c r="B303" s="21" t="s">
        <v>350</v>
      </c>
      <c r="C303" s="11" t="s">
        <v>131</v>
      </c>
      <c r="D303" s="11"/>
      <c r="E303" s="28" t="s">
        <v>67</v>
      </c>
      <c r="F303" s="134">
        <f>F307</f>
        <v>718.4</v>
      </c>
      <c r="G303" s="134">
        <f>G307</f>
        <v>772.7</v>
      </c>
      <c r="H303" s="134">
        <f>H307</f>
        <v>772.7</v>
      </c>
    </row>
    <row r="304" spans="1:8" ht="48">
      <c r="A304" s="21" t="s">
        <v>250</v>
      </c>
      <c r="B304" s="21" t="s">
        <v>350</v>
      </c>
      <c r="C304" s="11" t="s">
        <v>403</v>
      </c>
      <c r="D304" s="21"/>
      <c r="E304" s="28" t="s">
        <v>404</v>
      </c>
      <c r="F304" s="134">
        <f>F306</f>
        <v>718.4</v>
      </c>
      <c r="G304" s="134">
        <f>G306</f>
        <v>772.7</v>
      </c>
      <c r="H304" s="134">
        <f>H306</f>
        <v>772.7</v>
      </c>
    </row>
    <row r="305" spans="1:11" ht="36">
      <c r="A305" s="21" t="s">
        <v>250</v>
      </c>
      <c r="B305" s="21" t="s">
        <v>350</v>
      </c>
      <c r="C305" s="11" t="s">
        <v>465</v>
      </c>
      <c r="D305" s="11"/>
      <c r="E305" s="28" t="s">
        <v>407</v>
      </c>
      <c r="F305" s="134">
        <f t="shared" ref="F305:H306" si="46">F306</f>
        <v>718.4</v>
      </c>
      <c r="G305" s="134">
        <f t="shared" si="46"/>
        <v>772.7</v>
      </c>
      <c r="H305" s="134">
        <f t="shared" si="46"/>
        <v>772.7</v>
      </c>
    </row>
    <row r="306" spans="1:11" ht="36">
      <c r="A306" s="21" t="s">
        <v>250</v>
      </c>
      <c r="B306" s="21" t="s">
        <v>350</v>
      </c>
      <c r="C306" s="11" t="s">
        <v>465</v>
      </c>
      <c r="D306" s="30" t="s">
        <v>259</v>
      </c>
      <c r="E306" s="197" t="s">
        <v>719</v>
      </c>
      <c r="F306" s="134">
        <f t="shared" si="46"/>
        <v>718.4</v>
      </c>
      <c r="G306" s="134">
        <f t="shared" si="46"/>
        <v>772.7</v>
      </c>
      <c r="H306" s="134">
        <f t="shared" si="46"/>
        <v>772.7</v>
      </c>
    </row>
    <row r="307" spans="1:11" ht="24">
      <c r="A307" s="21" t="s">
        <v>250</v>
      </c>
      <c r="B307" s="21" t="s">
        <v>350</v>
      </c>
      <c r="C307" s="11" t="s">
        <v>465</v>
      </c>
      <c r="D307" s="21" t="s">
        <v>261</v>
      </c>
      <c r="E307" s="28" t="s">
        <v>662</v>
      </c>
      <c r="F307" s="134">
        <v>718.4</v>
      </c>
      <c r="G307" s="134">
        <v>772.7</v>
      </c>
      <c r="H307" s="134">
        <v>772.7</v>
      </c>
    </row>
    <row r="308" spans="1:11" ht="24">
      <c r="A308" s="25" t="s">
        <v>26</v>
      </c>
      <c r="B308" s="25" t="s">
        <v>251</v>
      </c>
      <c r="C308" s="82"/>
      <c r="D308" s="24"/>
      <c r="E308" s="230" t="s">
        <v>281</v>
      </c>
      <c r="F308" s="148">
        <f>F309+F321+F374</f>
        <v>90886.525000000009</v>
      </c>
      <c r="G308" s="148">
        <f t="shared" ref="G308:H308" si="47">G309+G321+G374</f>
        <v>14524.076999999999</v>
      </c>
      <c r="H308" s="148">
        <f t="shared" si="47"/>
        <v>1964.7470000000001</v>
      </c>
    </row>
    <row r="309" spans="1:11">
      <c r="A309" s="101" t="s">
        <v>26</v>
      </c>
      <c r="B309" s="101" t="s">
        <v>257</v>
      </c>
      <c r="C309" s="104"/>
      <c r="D309" s="101"/>
      <c r="E309" s="121" t="s">
        <v>658</v>
      </c>
      <c r="F309" s="149">
        <f>F310</f>
        <v>1149.433</v>
      </c>
      <c r="G309" s="149">
        <f t="shared" ref="F309:H310" si="48">G310</f>
        <v>946.3130000000001</v>
      </c>
      <c r="H309" s="149">
        <f t="shared" si="48"/>
        <v>320.48700000000002</v>
      </c>
    </row>
    <row r="310" spans="1:11" ht="24">
      <c r="A310" s="11" t="s">
        <v>26</v>
      </c>
      <c r="B310" s="11" t="s">
        <v>257</v>
      </c>
      <c r="C310" s="11" t="s">
        <v>131</v>
      </c>
      <c r="D310" s="11"/>
      <c r="E310" s="28" t="s">
        <v>67</v>
      </c>
      <c r="F310" s="134">
        <f t="shared" si="48"/>
        <v>1149.433</v>
      </c>
      <c r="G310" s="134">
        <f t="shared" si="48"/>
        <v>946.3130000000001</v>
      </c>
      <c r="H310" s="134">
        <f t="shared" si="48"/>
        <v>320.48700000000002</v>
      </c>
    </row>
    <row r="311" spans="1:11" ht="48">
      <c r="A311" s="11" t="s">
        <v>26</v>
      </c>
      <c r="B311" s="11" t="s">
        <v>257</v>
      </c>
      <c r="C311" s="11" t="s">
        <v>403</v>
      </c>
      <c r="D311" s="11"/>
      <c r="E311" s="28" t="s">
        <v>404</v>
      </c>
      <c r="F311" s="134">
        <f>F312+F315</f>
        <v>1149.433</v>
      </c>
      <c r="G311" s="134">
        <f>G312+G315</f>
        <v>946.3130000000001</v>
      </c>
      <c r="H311" s="134">
        <f>H312+H315</f>
        <v>320.48700000000002</v>
      </c>
    </row>
    <row r="312" spans="1:11" ht="48">
      <c r="A312" s="11" t="s">
        <v>26</v>
      </c>
      <c r="B312" s="11" t="s">
        <v>257</v>
      </c>
      <c r="C312" s="11" t="s">
        <v>2</v>
      </c>
      <c r="D312" s="21"/>
      <c r="E312" s="28" t="s">
        <v>294</v>
      </c>
      <c r="F312" s="134">
        <f t="shared" ref="F312:H313" si="49">F313</f>
        <v>456.34899999999999</v>
      </c>
      <c r="G312" s="134">
        <f t="shared" si="49"/>
        <v>320.48700000000002</v>
      </c>
      <c r="H312" s="134">
        <f t="shared" si="49"/>
        <v>320.48700000000002</v>
      </c>
    </row>
    <row r="313" spans="1:11" ht="36">
      <c r="A313" s="11" t="s">
        <v>26</v>
      </c>
      <c r="B313" s="11" t="s">
        <v>257</v>
      </c>
      <c r="C313" s="11" t="s">
        <v>2</v>
      </c>
      <c r="D313" s="30" t="s">
        <v>259</v>
      </c>
      <c r="E313" s="197" t="s">
        <v>719</v>
      </c>
      <c r="F313" s="134">
        <f t="shared" si="49"/>
        <v>456.34899999999999</v>
      </c>
      <c r="G313" s="134">
        <f t="shared" si="49"/>
        <v>320.48700000000002</v>
      </c>
      <c r="H313" s="134">
        <f t="shared" si="49"/>
        <v>320.48700000000002</v>
      </c>
    </row>
    <row r="314" spans="1:11" ht="24">
      <c r="A314" s="11" t="s">
        <v>26</v>
      </c>
      <c r="B314" s="11" t="s">
        <v>257</v>
      </c>
      <c r="C314" s="11" t="s">
        <v>2</v>
      </c>
      <c r="D314" s="21" t="s">
        <v>261</v>
      </c>
      <c r="E314" s="28" t="s">
        <v>662</v>
      </c>
      <c r="F314" s="134">
        <v>456.34899999999999</v>
      </c>
      <c r="G314" s="134">
        <v>320.48700000000002</v>
      </c>
      <c r="H314" s="134">
        <v>320.48700000000002</v>
      </c>
      <c r="I314" s="227"/>
      <c r="J314" s="227"/>
      <c r="K314" s="227"/>
    </row>
    <row r="315" spans="1:11" ht="60">
      <c r="A315" s="11" t="s">
        <v>26</v>
      </c>
      <c r="B315" s="11" t="s">
        <v>257</v>
      </c>
      <c r="C315" s="32" t="s">
        <v>659</v>
      </c>
      <c r="D315" s="11"/>
      <c r="E315" s="28" t="s">
        <v>660</v>
      </c>
      <c r="F315" s="134">
        <f>F316+F319</f>
        <v>693.08400000000006</v>
      </c>
      <c r="G315" s="134">
        <f t="shared" ref="G315:H315" si="50">G316+G319</f>
        <v>625.82600000000002</v>
      </c>
      <c r="H315" s="134">
        <f t="shared" si="50"/>
        <v>0</v>
      </c>
    </row>
    <row r="316" spans="1:11" ht="36">
      <c r="A316" s="11" t="s">
        <v>26</v>
      </c>
      <c r="B316" s="11" t="s">
        <v>257</v>
      </c>
      <c r="C316" s="32" t="s">
        <v>659</v>
      </c>
      <c r="D316" s="30" t="s">
        <v>259</v>
      </c>
      <c r="E316" s="197" t="s">
        <v>719</v>
      </c>
      <c r="F316" s="134">
        <f>F317+F318</f>
        <v>692.61900000000003</v>
      </c>
      <c r="G316" s="134">
        <f>G317+G318</f>
        <v>625.82600000000002</v>
      </c>
      <c r="H316" s="134">
        <f>H317+H318</f>
        <v>0</v>
      </c>
    </row>
    <row r="317" spans="1:11" ht="24">
      <c r="A317" s="11" t="s">
        <v>26</v>
      </c>
      <c r="B317" s="11" t="s">
        <v>257</v>
      </c>
      <c r="C317" s="32" t="s">
        <v>659</v>
      </c>
      <c r="D317" s="21" t="s">
        <v>261</v>
      </c>
      <c r="E317" s="28" t="s">
        <v>662</v>
      </c>
      <c r="F317" s="134">
        <v>631.11300000000006</v>
      </c>
      <c r="G317" s="134">
        <v>259.45400000000001</v>
      </c>
      <c r="H317" s="134">
        <v>0</v>
      </c>
      <c r="I317" s="227"/>
      <c r="J317" s="227"/>
      <c r="K317" s="227"/>
    </row>
    <row r="318" spans="1:11" ht="24">
      <c r="A318" s="11" t="s">
        <v>26</v>
      </c>
      <c r="B318" s="11" t="s">
        <v>257</v>
      </c>
      <c r="C318" s="32" t="s">
        <v>659</v>
      </c>
      <c r="D318" s="21">
        <v>247</v>
      </c>
      <c r="E318" s="28" t="s">
        <v>785</v>
      </c>
      <c r="F318" s="134">
        <v>61.506</v>
      </c>
      <c r="G318" s="134">
        <v>366.37200000000001</v>
      </c>
      <c r="H318" s="134">
        <v>0</v>
      </c>
      <c r="I318" s="228"/>
      <c r="J318" s="228"/>
      <c r="K318" s="228"/>
    </row>
    <row r="319" spans="1:11" ht="24">
      <c r="A319" s="11" t="s">
        <v>26</v>
      </c>
      <c r="B319" s="11" t="s">
        <v>257</v>
      </c>
      <c r="C319" s="32" t="s">
        <v>659</v>
      </c>
      <c r="D319" s="21" t="s">
        <v>265</v>
      </c>
      <c r="E319" s="28" t="s">
        <v>266</v>
      </c>
      <c r="F319" s="134">
        <f>F320</f>
        <v>0.46500000000000002</v>
      </c>
      <c r="G319" s="134">
        <f t="shared" ref="G319:H319" si="51">G320</f>
        <v>0</v>
      </c>
      <c r="H319" s="134">
        <f t="shared" si="51"/>
        <v>0</v>
      </c>
      <c r="I319" s="228"/>
      <c r="J319" s="228"/>
      <c r="K319" s="228"/>
    </row>
    <row r="320" spans="1:11" ht="24">
      <c r="A320" s="11" t="s">
        <v>26</v>
      </c>
      <c r="B320" s="11" t="s">
        <v>257</v>
      </c>
      <c r="C320" s="32" t="s">
        <v>659</v>
      </c>
      <c r="D320" s="21">
        <v>853</v>
      </c>
      <c r="E320" s="28" t="s">
        <v>872</v>
      </c>
      <c r="F320" s="134">
        <v>0.46500000000000002</v>
      </c>
      <c r="G320" s="134">
        <v>0</v>
      </c>
      <c r="H320" s="134">
        <v>0</v>
      </c>
      <c r="I320" s="228"/>
      <c r="J320" s="228"/>
      <c r="K320" s="228"/>
    </row>
    <row r="321" spans="1:11">
      <c r="A321" s="101" t="s">
        <v>26</v>
      </c>
      <c r="B321" s="101" t="s">
        <v>297</v>
      </c>
      <c r="C321" s="104"/>
      <c r="D321" s="102"/>
      <c r="E321" s="121" t="s">
        <v>295</v>
      </c>
      <c r="F321" s="149">
        <f t="shared" ref="F321:H322" si="52">F322</f>
        <v>88749.853000000003</v>
      </c>
      <c r="G321" s="149">
        <f t="shared" si="52"/>
        <v>12617.8</v>
      </c>
      <c r="H321" s="149">
        <f t="shared" si="52"/>
        <v>1000</v>
      </c>
      <c r="I321" s="228"/>
      <c r="J321" s="228"/>
      <c r="K321" s="228"/>
    </row>
    <row r="322" spans="1:11" ht="48">
      <c r="A322" s="11" t="s">
        <v>26</v>
      </c>
      <c r="B322" s="11" t="s">
        <v>297</v>
      </c>
      <c r="C322" s="34" t="s">
        <v>274</v>
      </c>
      <c r="D322" s="21"/>
      <c r="E322" s="28" t="s">
        <v>798</v>
      </c>
      <c r="F322" s="134">
        <f t="shared" si="52"/>
        <v>88749.853000000003</v>
      </c>
      <c r="G322" s="134">
        <f t="shared" si="52"/>
        <v>12617.8</v>
      </c>
      <c r="H322" s="134">
        <f t="shared" si="52"/>
        <v>1000</v>
      </c>
      <c r="I322" s="228"/>
      <c r="J322" s="228"/>
      <c r="K322" s="228"/>
    </row>
    <row r="323" spans="1:11" ht="60">
      <c r="A323" s="11" t="s">
        <v>26</v>
      </c>
      <c r="B323" s="11" t="s">
        <v>297</v>
      </c>
      <c r="C323" s="32" t="s">
        <v>275</v>
      </c>
      <c r="D323" s="21"/>
      <c r="E323" s="28" t="s">
        <v>799</v>
      </c>
      <c r="F323" s="134">
        <f>F324+F343</f>
        <v>88749.853000000003</v>
      </c>
      <c r="G323" s="134">
        <f>G324+G343</f>
        <v>12617.8</v>
      </c>
      <c r="H323" s="134">
        <f>H324+H343</f>
        <v>1000</v>
      </c>
      <c r="I323" s="228"/>
      <c r="J323" s="228"/>
      <c r="K323" s="228"/>
    </row>
    <row r="324" spans="1:11" ht="36">
      <c r="A324" s="11" t="s">
        <v>26</v>
      </c>
      <c r="B324" s="11" t="s">
        <v>297</v>
      </c>
      <c r="C324" s="32" t="s">
        <v>276</v>
      </c>
      <c r="D324" s="21"/>
      <c r="E324" s="28" t="s">
        <v>789</v>
      </c>
      <c r="F324" s="134">
        <f>F328+F331+F325+F337+F340+F334</f>
        <v>11975.709000000001</v>
      </c>
      <c r="G324" s="134">
        <f t="shared" ref="G324:H324" si="53">G328+G331+G325+G337+G340+G334</f>
        <v>0</v>
      </c>
      <c r="H324" s="134">
        <f t="shared" si="53"/>
        <v>0</v>
      </c>
      <c r="I324" s="228"/>
      <c r="J324" s="228"/>
      <c r="K324" s="228"/>
    </row>
    <row r="325" spans="1:11" ht="36">
      <c r="A325" s="11" t="s">
        <v>26</v>
      </c>
      <c r="B325" s="11" t="s">
        <v>297</v>
      </c>
      <c r="C325" s="11" t="s">
        <v>849</v>
      </c>
      <c r="D325" s="21"/>
      <c r="E325" s="213" t="s">
        <v>957</v>
      </c>
      <c r="F325" s="134">
        <f t="shared" ref="F325:H326" si="54">F326</f>
        <v>5292</v>
      </c>
      <c r="G325" s="134">
        <f t="shared" si="54"/>
        <v>0</v>
      </c>
      <c r="H325" s="134">
        <f t="shared" si="54"/>
        <v>0</v>
      </c>
      <c r="I325" s="228"/>
      <c r="J325" s="228"/>
      <c r="K325" s="228"/>
    </row>
    <row r="326" spans="1:11" ht="36">
      <c r="A326" s="11" t="s">
        <v>26</v>
      </c>
      <c r="B326" s="11" t="s">
        <v>297</v>
      </c>
      <c r="C326" s="11" t="s">
        <v>849</v>
      </c>
      <c r="D326" s="21">
        <v>400</v>
      </c>
      <c r="E326" s="28" t="s">
        <v>420</v>
      </c>
      <c r="F326" s="134">
        <f t="shared" si="54"/>
        <v>5292</v>
      </c>
      <c r="G326" s="134">
        <f t="shared" si="54"/>
        <v>0</v>
      </c>
      <c r="H326" s="134">
        <f t="shared" si="54"/>
        <v>0</v>
      </c>
      <c r="I326" s="228"/>
      <c r="J326" s="228"/>
      <c r="K326" s="228"/>
    </row>
    <row r="327" spans="1:11" ht="48">
      <c r="A327" s="11" t="s">
        <v>26</v>
      </c>
      <c r="B327" s="11" t="s">
        <v>297</v>
      </c>
      <c r="C327" s="11" t="s">
        <v>849</v>
      </c>
      <c r="D327" s="21">
        <v>414</v>
      </c>
      <c r="E327" s="28" t="s">
        <v>419</v>
      </c>
      <c r="F327" s="134">
        <v>5292</v>
      </c>
      <c r="G327" s="134">
        <v>0</v>
      </c>
      <c r="H327" s="134">
        <v>0</v>
      </c>
      <c r="I327" s="228"/>
      <c r="J327" s="228"/>
      <c r="K327" s="228"/>
    </row>
    <row r="328" spans="1:11" ht="48">
      <c r="A328" s="11" t="s">
        <v>26</v>
      </c>
      <c r="B328" s="11" t="s">
        <v>297</v>
      </c>
      <c r="C328" s="11" t="s">
        <v>832</v>
      </c>
      <c r="D328" s="11"/>
      <c r="E328" s="28" t="s">
        <v>826</v>
      </c>
      <c r="F328" s="134">
        <f t="shared" ref="F328:H329" si="55">F329</f>
        <v>588</v>
      </c>
      <c r="G328" s="134">
        <f t="shared" si="55"/>
        <v>0</v>
      </c>
      <c r="H328" s="134">
        <f t="shared" si="55"/>
        <v>0</v>
      </c>
      <c r="I328" s="228"/>
      <c r="J328" s="228"/>
      <c r="K328" s="228"/>
    </row>
    <row r="329" spans="1:11" ht="36">
      <c r="A329" s="11" t="s">
        <v>26</v>
      </c>
      <c r="B329" s="11" t="s">
        <v>297</v>
      </c>
      <c r="C329" s="11" t="s">
        <v>832</v>
      </c>
      <c r="D329" s="21">
        <v>400</v>
      </c>
      <c r="E329" s="28" t="s">
        <v>420</v>
      </c>
      <c r="F329" s="134">
        <f t="shared" si="55"/>
        <v>588</v>
      </c>
      <c r="G329" s="134">
        <f t="shared" si="55"/>
        <v>0</v>
      </c>
      <c r="H329" s="134">
        <f t="shared" si="55"/>
        <v>0</v>
      </c>
      <c r="I329" s="228"/>
      <c r="J329" s="228"/>
      <c r="K329" s="228"/>
    </row>
    <row r="330" spans="1:11" ht="48">
      <c r="A330" s="11" t="s">
        <v>26</v>
      </c>
      <c r="B330" s="11" t="s">
        <v>297</v>
      </c>
      <c r="C330" s="11" t="s">
        <v>832</v>
      </c>
      <c r="D330" s="21">
        <v>414</v>
      </c>
      <c r="E330" s="28" t="s">
        <v>419</v>
      </c>
      <c r="F330" s="134">
        <v>588</v>
      </c>
      <c r="G330" s="134">
        <v>0</v>
      </c>
      <c r="H330" s="134">
        <v>0</v>
      </c>
      <c r="I330" s="228"/>
      <c r="J330" s="228"/>
      <c r="K330" s="228"/>
    </row>
    <row r="331" spans="1:11" ht="36">
      <c r="A331" s="11" t="s">
        <v>26</v>
      </c>
      <c r="B331" s="11" t="s">
        <v>297</v>
      </c>
      <c r="C331" s="11" t="s">
        <v>831</v>
      </c>
      <c r="D331" s="11"/>
      <c r="E331" s="28" t="s">
        <v>945</v>
      </c>
      <c r="F331" s="134">
        <f t="shared" ref="F331:H332" si="56">F332</f>
        <v>2779.32</v>
      </c>
      <c r="G331" s="134">
        <f t="shared" si="56"/>
        <v>0</v>
      </c>
      <c r="H331" s="134">
        <f t="shared" si="56"/>
        <v>0</v>
      </c>
      <c r="I331" s="228"/>
      <c r="J331" s="228"/>
      <c r="K331" s="228"/>
    </row>
    <row r="332" spans="1:11" ht="36">
      <c r="A332" s="11" t="s">
        <v>26</v>
      </c>
      <c r="B332" s="11" t="s">
        <v>297</v>
      </c>
      <c r="C332" s="11" t="s">
        <v>831</v>
      </c>
      <c r="D332" s="21">
        <v>400</v>
      </c>
      <c r="E332" s="28" t="s">
        <v>420</v>
      </c>
      <c r="F332" s="134">
        <f t="shared" si="56"/>
        <v>2779.32</v>
      </c>
      <c r="G332" s="134">
        <f t="shared" si="56"/>
        <v>0</v>
      </c>
      <c r="H332" s="134">
        <f t="shared" si="56"/>
        <v>0</v>
      </c>
      <c r="I332" s="228"/>
      <c r="J332" s="228"/>
      <c r="K332" s="228"/>
    </row>
    <row r="333" spans="1:11" ht="48">
      <c r="A333" s="11" t="s">
        <v>26</v>
      </c>
      <c r="B333" s="11" t="s">
        <v>297</v>
      </c>
      <c r="C333" s="11" t="s">
        <v>831</v>
      </c>
      <c r="D333" s="21">
        <v>414</v>
      </c>
      <c r="E333" s="28" t="s">
        <v>419</v>
      </c>
      <c r="F333" s="134">
        <v>2779.32</v>
      </c>
      <c r="G333" s="134">
        <v>0</v>
      </c>
      <c r="H333" s="134">
        <v>0</v>
      </c>
      <c r="I333" s="228"/>
      <c r="J333" s="228"/>
      <c r="K333" s="228"/>
    </row>
    <row r="334" spans="1:11" ht="24">
      <c r="A334" s="11" t="s">
        <v>26</v>
      </c>
      <c r="B334" s="11" t="s">
        <v>297</v>
      </c>
      <c r="C334" s="11" t="s">
        <v>993</v>
      </c>
      <c r="D334" s="21"/>
      <c r="E334" s="28" t="s">
        <v>992</v>
      </c>
      <c r="F334" s="134">
        <f>F335</f>
        <v>2477.2890000000002</v>
      </c>
      <c r="G334" s="134">
        <f t="shared" ref="G334:H335" si="57">G335</f>
        <v>0</v>
      </c>
      <c r="H334" s="134">
        <f t="shared" si="57"/>
        <v>0</v>
      </c>
      <c r="I334" s="228"/>
      <c r="J334" s="228"/>
      <c r="K334" s="228"/>
    </row>
    <row r="335" spans="1:11" ht="36">
      <c r="A335" s="11" t="s">
        <v>26</v>
      </c>
      <c r="B335" s="11" t="s">
        <v>297</v>
      </c>
      <c r="C335" s="11" t="s">
        <v>993</v>
      </c>
      <c r="D335" s="21">
        <v>400</v>
      </c>
      <c r="E335" s="28" t="s">
        <v>420</v>
      </c>
      <c r="F335" s="134">
        <f>F336</f>
        <v>2477.2890000000002</v>
      </c>
      <c r="G335" s="134">
        <f t="shared" si="57"/>
        <v>0</v>
      </c>
      <c r="H335" s="134">
        <f t="shared" si="57"/>
        <v>0</v>
      </c>
      <c r="I335" s="228"/>
      <c r="J335" s="228"/>
      <c r="K335" s="228"/>
    </row>
    <row r="336" spans="1:11" ht="48">
      <c r="A336" s="11" t="s">
        <v>26</v>
      </c>
      <c r="B336" s="11" t="s">
        <v>297</v>
      </c>
      <c r="C336" s="11" t="s">
        <v>993</v>
      </c>
      <c r="D336" s="21">
        <v>414</v>
      </c>
      <c r="E336" s="28" t="s">
        <v>419</v>
      </c>
      <c r="F336" s="134">
        <v>2477.2890000000002</v>
      </c>
      <c r="G336" s="134">
        <v>0</v>
      </c>
      <c r="H336" s="134">
        <v>0</v>
      </c>
      <c r="I336" s="228"/>
      <c r="J336" s="228"/>
      <c r="K336" s="228"/>
    </row>
    <row r="337" spans="1:14" ht="60">
      <c r="A337" s="11" t="s">
        <v>26</v>
      </c>
      <c r="B337" s="11" t="s">
        <v>297</v>
      </c>
      <c r="C337" s="32" t="s">
        <v>966</v>
      </c>
      <c r="D337" s="21"/>
      <c r="E337" s="28" t="s">
        <v>967</v>
      </c>
      <c r="F337" s="155">
        <f>F338</f>
        <v>671.28</v>
      </c>
      <c r="G337" s="155">
        <f t="shared" ref="G337:H338" si="58">G338</f>
        <v>0</v>
      </c>
      <c r="H337" s="155">
        <f t="shared" si="58"/>
        <v>0</v>
      </c>
      <c r="I337" s="228"/>
      <c r="J337" s="228"/>
      <c r="K337" s="228"/>
    </row>
    <row r="338" spans="1:14" ht="36">
      <c r="A338" s="11" t="s">
        <v>26</v>
      </c>
      <c r="B338" s="11" t="s">
        <v>297</v>
      </c>
      <c r="C338" s="32" t="s">
        <v>966</v>
      </c>
      <c r="D338" s="30" t="s">
        <v>259</v>
      </c>
      <c r="E338" s="197" t="s">
        <v>719</v>
      </c>
      <c r="F338" s="155">
        <f>F339</f>
        <v>671.28</v>
      </c>
      <c r="G338" s="155">
        <f t="shared" si="58"/>
        <v>0</v>
      </c>
      <c r="H338" s="155">
        <f t="shared" si="58"/>
        <v>0</v>
      </c>
    </row>
    <row r="339" spans="1:14" ht="48">
      <c r="A339" s="11" t="s">
        <v>26</v>
      </c>
      <c r="B339" s="11" t="s">
        <v>297</v>
      </c>
      <c r="C339" s="32" t="s">
        <v>966</v>
      </c>
      <c r="D339" s="21">
        <v>243</v>
      </c>
      <c r="E339" s="197" t="s">
        <v>970</v>
      </c>
      <c r="F339" s="155">
        <v>671.28</v>
      </c>
      <c r="G339" s="155">
        <v>0</v>
      </c>
      <c r="H339" s="155">
        <v>0</v>
      </c>
    </row>
    <row r="340" spans="1:14" ht="60">
      <c r="A340" s="11" t="s">
        <v>26</v>
      </c>
      <c r="B340" s="11" t="s">
        <v>297</v>
      </c>
      <c r="C340" s="32" t="s">
        <v>968</v>
      </c>
      <c r="D340" s="21"/>
      <c r="E340" s="28" t="s">
        <v>969</v>
      </c>
      <c r="F340" s="155">
        <f>F341</f>
        <v>167.82</v>
      </c>
      <c r="G340" s="155">
        <f t="shared" ref="G340:H341" si="59">G341</f>
        <v>0</v>
      </c>
      <c r="H340" s="155">
        <f t="shared" si="59"/>
        <v>0</v>
      </c>
    </row>
    <row r="341" spans="1:14" ht="36">
      <c r="A341" s="11" t="s">
        <v>26</v>
      </c>
      <c r="B341" s="11" t="s">
        <v>297</v>
      </c>
      <c r="C341" s="32" t="s">
        <v>968</v>
      </c>
      <c r="D341" s="30" t="s">
        <v>259</v>
      </c>
      <c r="E341" s="197" t="s">
        <v>719</v>
      </c>
      <c r="F341" s="155">
        <f>F342</f>
        <v>167.82</v>
      </c>
      <c r="G341" s="155">
        <f t="shared" si="59"/>
        <v>0</v>
      </c>
      <c r="H341" s="155">
        <f t="shared" si="59"/>
        <v>0</v>
      </c>
      <c r="N341" s="127"/>
    </row>
    <row r="342" spans="1:14" ht="48">
      <c r="A342" s="11" t="s">
        <v>26</v>
      </c>
      <c r="B342" s="11" t="s">
        <v>297</v>
      </c>
      <c r="C342" s="32" t="s">
        <v>968</v>
      </c>
      <c r="D342" s="21">
        <v>243</v>
      </c>
      <c r="E342" s="197" t="s">
        <v>970</v>
      </c>
      <c r="F342" s="155">
        <v>167.82</v>
      </c>
      <c r="G342" s="155">
        <v>0</v>
      </c>
      <c r="H342" s="155">
        <v>0</v>
      </c>
    </row>
    <row r="343" spans="1:14" ht="48">
      <c r="A343" s="11" t="s">
        <v>26</v>
      </c>
      <c r="B343" s="11" t="s">
        <v>297</v>
      </c>
      <c r="C343" s="32" t="s">
        <v>279</v>
      </c>
      <c r="D343" s="21"/>
      <c r="E343" s="28" t="s">
        <v>790</v>
      </c>
      <c r="F343" s="139">
        <f>F344+F347+F350+F353+F359+F368+F364+F371</f>
        <v>76774.144</v>
      </c>
      <c r="G343" s="139">
        <f t="shared" ref="G343:H343" si="60">G344+G347+G350+G353+G359+G368+G364+G371</f>
        <v>12617.8</v>
      </c>
      <c r="H343" s="139">
        <f t="shared" si="60"/>
        <v>1000</v>
      </c>
    </row>
    <row r="344" spans="1:14" ht="48">
      <c r="A344" s="11" t="s">
        <v>26</v>
      </c>
      <c r="B344" s="11" t="s">
        <v>297</v>
      </c>
      <c r="C344" s="32" t="s">
        <v>693</v>
      </c>
      <c r="D344" s="21"/>
      <c r="E344" s="5" t="s">
        <v>661</v>
      </c>
      <c r="F344" s="139">
        <f t="shared" ref="F344:H345" si="61">F345</f>
        <v>44843.046000000002</v>
      </c>
      <c r="G344" s="134">
        <f t="shared" si="61"/>
        <v>1000</v>
      </c>
      <c r="H344" s="134">
        <f t="shared" si="61"/>
        <v>1000</v>
      </c>
    </row>
    <row r="345" spans="1:14" ht="24">
      <c r="A345" s="11" t="s">
        <v>26</v>
      </c>
      <c r="B345" s="11" t="s">
        <v>297</v>
      </c>
      <c r="C345" s="32" t="s">
        <v>693</v>
      </c>
      <c r="D345" s="21" t="s">
        <v>265</v>
      </c>
      <c r="E345" s="28" t="s">
        <v>266</v>
      </c>
      <c r="F345" s="139">
        <f t="shared" si="61"/>
        <v>44843.046000000002</v>
      </c>
      <c r="G345" s="134">
        <f t="shared" si="61"/>
        <v>1000</v>
      </c>
      <c r="H345" s="134">
        <f t="shared" si="61"/>
        <v>1000</v>
      </c>
    </row>
    <row r="346" spans="1:14" ht="84">
      <c r="A346" s="11" t="s">
        <v>26</v>
      </c>
      <c r="B346" s="11" t="s">
        <v>297</v>
      </c>
      <c r="C346" s="32" t="s">
        <v>693</v>
      </c>
      <c r="D346" s="115">
        <v>813</v>
      </c>
      <c r="E346" s="28" t="s">
        <v>666</v>
      </c>
      <c r="F346" s="139">
        <v>44843.046000000002</v>
      </c>
      <c r="G346" s="134">
        <v>1000</v>
      </c>
      <c r="H346" s="134">
        <v>1000</v>
      </c>
    </row>
    <row r="347" spans="1:14" ht="36">
      <c r="A347" s="11" t="s">
        <v>26</v>
      </c>
      <c r="B347" s="11" t="s">
        <v>297</v>
      </c>
      <c r="C347" s="32" t="s">
        <v>828</v>
      </c>
      <c r="D347" s="115"/>
      <c r="E347" s="28" t="s">
        <v>829</v>
      </c>
      <c r="F347" s="139">
        <f t="shared" ref="F347:H348" si="62">F348</f>
        <v>10700.261</v>
      </c>
      <c r="G347" s="134">
        <f t="shared" si="62"/>
        <v>0</v>
      </c>
      <c r="H347" s="134">
        <f t="shared" si="62"/>
        <v>0</v>
      </c>
    </row>
    <row r="348" spans="1:14" ht="36">
      <c r="A348" s="11" t="s">
        <v>26</v>
      </c>
      <c r="B348" s="11" t="s">
        <v>297</v>
      </c>
      <c r="C348" s="32" t="s">
        <v>828</v>
      </c>
      <c r="D348" s="21">
        <v>400</v>
      </c>
      <c r="E348" s="28" t="s">
        <v>420</v>
      </c>
      <c r="F348" s="139">
        <f t="shared" si="62"/>
        <v>10700.261</v>
      </c>
      <c r="G348" s="134">
        <f t="shared" si="62"/>
        <v>0</v>
      </c>
      <c r="H348" s="134">
        <f t="shared" si="62"/>
        <v>0</v>
      </c>
    </row>
    <row r="349" spans="1:14" ht="48">
      <c r="A349" s="11" t="s">
        <v>26</v>
      </c>
      <c r="B349" s="11" t="s">
        <v>297</v>
      </c>
      <c r="C349" s="32" t="s">
        <v>828</v>
      </c>
      <c r="D349" s="21">
        <v>414</v>
      </c>
      <c r="E349" s="28" t="s">
        <v>419</v>
      </c>
      <c r="F349" s="139">
        <v>10700.261</v>
      </c>
      <c r="G349" s="134">
        <v>0</v>
      </c>
      <c r="H349" s="134">
        <v>0</v>
      </c>
    </row>
    <row r="350" spans="1:14" s="248" customFormat="1" ht="153">
      <c r="A350" s="11" t="s">
        <v>26</v>
      </c>
      <c r="B350" s="11" t="s">
        <v>297</v>
      </c>
      <c r="C350" s="32" t="s">
        <v>3</v>
      </c>
      <c r="D350" s="21"/>
      <c r="E350" s="38" t="s">
        <v>830</v>
      </c>
      <c r="F350" s="139">
        <f t="shared" ref="F350:H351" si="63">F351</f>
        <v>320</v>
      </c>
      <c r="G350" s="134">
        <f t="shared" si="63"/>
        <v>0</v>
      </c>
      <c r="H350" s="134">
        <f t="shared" si="63"/>
        <v>0</v>
      </c>
    </row>
    <row r="351" spans="1:14" ht="36">
      <c r="A351" s="11" t="s">
        <v>26</v>
      </c>
      <c r="B351" s="11" t="s">
        <v>297</v>
      </c>
      <c r="C351" s="32" t="s">
        <v>3</v>
      </c>
      <c r="D351" s="30" t="s">
        <v>259</v>
      </c>
      <c r="E351" s="197" t="s">
        <v>719</v>
      </c>
      <c r="F351" s="139">
        <f t="shared" si="63"/>
        <v>320</v>
      </c>
      <c r="G351" s="134">
        <f t="shared" si="63"/>
        <v>0</v>
      </c>
      <c r="H351" s="134">
        <f t="shared" si="63"/>
        <v>0</v>
      </c>
    </row>
    <row r="352" spans="1:14" ht="24">
      <c r="A352" s="11" t="s">
        <v>26</v>
      </c>
      <c r="B352" s="11" t="s">
        <v>297</v>
      </c>
      <c r="C352" s="32" t="s">
        <v>3</v>
      </c>
      <c r="D352" s="21" t="s">
        <v>261</v>
      </c>
      <c r="E352" s="28" t="s">
        <v>662</v>
      </c>
      <c r="F352" s="139">
        <v>320</v>
      </c>
      <c r="G352" s="134">
        <v>0</v>
      </c>
      <c r="H352" s="134">
        <v>0</v>
      </c>
    </row>
    <row r="353" spans="1:8" ht="36">
      <c r="A353" s="11" t="s">
        <v>26</v>
      </c>
      <c r="B353" s="11" t="s">
        <v>297</v>
      </c>
      <c r="C353" s="32" t="s">
        <v>9</v>
      </c>
      <c r="D353" s="21"/>
      <c r="E353" s="28" t="s">
        <v>10</v>
      </c>
      <c r="F353" s="134">
        <f>F357+F354</f>
        <v>311.28599999999994</v>
      </c>
      <c r="G353" s="134">
        <f>G357+G354</f>
        <v>0</v>
      </c>
      <c r="H353" s="134">
        <f>H357+H354</f>
        <v>0</v>
      </c>
    </row>
    <row r="354" spans="1:8" ht="36">
      <c r="A354" s="11" t="s">
        <v>26</v>
      </c>
      <c r="B354" s="11" t="s">
        <v>297</v>
      </c>
      <c r="C354" s="32" t="s">
        <v>9</v>
      </c>
      <c r="D354" s="30" t="s">
        <v>259</v>
      </c>
      <c r="E354" s="197" t="s">
        <v>719</v>
      </c>
      <c r="F354" s="134">
        <f>F356+F355</f>
        <v>286.65099999999995</v>
      </c>
      <c r="G354" s="134">
        <f>G356</f>
        <v>0</v>
      </c>
      <c r="H354" s="134">
        <f>H356</f>
        <v>0</v>
      </c>
    </row>
    <row r="355" spans="1:8" ht="24">
      <c r="A355" s="11" t="s">
        <v>26</v>
      </c>
      <c r="B355" s="11" t="s">
        <v>297</v>
      </c>
      <c r="C355" s="32" t="s">
        <v>9</v>
      </c>
      <c r="D355" s="21" t="s">
        <v>261</v>
      </c>
      <c r="E355" s="28" t="s">
        <v>662</v>
      </c>
      <c r="F355" s="134">
        <v>148.624</v>
      </c>
      <c r="G355" s="134">
        <v>0</v>
      </c>
      <c r="H355" s="134">
        <v>0</v>
      </c>
    </row>
    <row r="356" spans="1:8" ht="24">
      <c r="A356" s="11" t="s">
        <v>26</v>
      </c>
      <c r="B356" s="11" t="s">
        <v>297</v>
      </c>
      <c r="C356" s="32" t="s">
        <v>9</v>
      </c>
      <c r="D356" s="21">
        <v>247</v>
      </c>
      <c r="E356" s="28" t="s">
        <v>785</v>
      </c>
      <c r="F356" s="134">
        <v>138.02699999999999</v>
      </c>
      <c r="G356" s="134">
        <v>0</v>
      </c>
      <c r="H356" s="134">
        <v>0</v>
      </c>
    </row>
    <row r="357" spans="1:8" ht="36">
      <c r="A357" s="11" t="s">
        <v>26</v>
      </c>
      <c r="B357" s="11" t="s">
        <v>297</v>
      </c>
      <c r="C357" s="32" t="s">
        <v>9</v>
      </c>
      <c r="D357" s="21">
        <v>400</v>
      </c>
      <c r="E357" s="28" t="s">
        <v>420</v>
      </c>
      <c r="F357" s="134">
        <f>F358</f>
        <v>24.635000000000002</v>
      </c>
      <c r="G357" s="134">
        <f>G358</f>
        <v>0</v>
      </c>
      <c r="H357" s="134">
        <f>H358</f>
        <v>0</v>
      </c>
    </row>
    <row r="358" spans="1:8" ht="48">
      <c r="A358" s="11" t="s">
        <v>26</v>
      </c>
      <c r="B358" s="11" t="s">
        <v>297</v>
      </c>
      <c r="C358" s="32" t="s">
        <v>9</v>
      </c>
      <c r="D358" s="21">
        <v>414</v>
      </c>
      <c r="E358" s="28" t="s">
        <v>419</v>
      </c>
      <c r="F358" s="134">
        <v>24.635000000000002</v>
      </c>
      <c r="G358" s="134">
        <v>0</v>
      </c>
      <c r="H358" s="134">
        <v>0</v>
      </c>
    </row>
    <row r="359" spans="1:8" ht="36">
      <c r="A359" s="11" t="s">
        <v>26</v>
      </c>
      <c r="B359" s="11" t="s">
        <v>297</v>
      </c>
      <c r="C359" s="32" t="s">
        <v>282</v>
      </c>
      <c r="D359" s="21"/>
      <c r="E359" s="28" t="s">
        <v>283</v>
      </c>
      <c r="F359" s="134">
        <f>F360+F362</f>
        <v>11430.894</v>
      </c>
      <c r="G359" s="134">
        <f>G362</f>
        <v>0</v>
      </c>
      <c r="H359" s="134">
        <f>H362</f>
        <v>0</v>
      </c>
    </row>
    <row r="360" spans="1:8" ht="36">
      <c r="A360" s="11" t="s">
        <v>26</v>
      </c>
      <c r="B360" s="11" t="s">
        <v>297</v>
      </c>
      <c r="C360" s="32" t="s">
        <v>282</v>
      </c>
      <c r="D360" s="21">
        <v>400</v>
      </c>
      <c r="E360" s="28" t="s">
        <v>420</v>
      </c>
      <c r="F360" s="155">
        <f>F361</f>
        <v>11383.828</v>
      </c>
      <c r="G360" s="155">
        <f>G361</f>
        <v>0</v>
      </c>
      <c r="H360" s="155">
        <f>H361</f>
        <v>0</v>
      </c>
    </row>
    <row r="361" spans="1:8" ht="48">
      <c r="A361" s="11" t="s">
        <v>26</v>
      </c>
      <c r="B361" s="11" t="s">
        <v>297</v>
      </c>
      <c r="C361" s="32" t="s">
        <v>282</v>
      </c>
      <c r="D361" s="21">
        <v>414</v>
      </c>
      <c r="E361" s="28" t="s">
        <v>419</v>
      </c>
      <c r="F361" s="155">
        <v>11383.828</v>
      </c>
      <c r="G361" s="155">
        <v>0</v>
      </c>
      <c r="H361" s="155">
        <v>0</v>
      </c>
    </row>
    <row r="362" spans="1:8" ht="36">
      <c r="A362" s="11" t="s">
        <v>26</v>
      </c>
      <c r="B362" s="11" t="s">
        <v>297</v>
      </c>
      <c r="C362" s="32" t="s">
        <v>282</v>
      </c>
      <c r="D362" s="30" t="s">
        <v>259</v>
      </c>
      <c r="E362" s="197" t="s">
        <v>719</v>
      </c>
      <c r="F362" s="134">
        <f>F363</f>
        <v>47.066000000000003</v>
      </c>
      <c r="G362" s="134">
        <f>G363</f>
        <v>0</v>
      </c>
      <c r="H362" s="134">
        <f>H363</f>
        <v>0</v>
      </c>
    </row>
    <row r="363" spans="1:8" ht="24">
      <c r="A363" s="11" t="s">
        <v>26</v>
      </c>
      <c r="B363" s="11" t="s">
        <v>297</v>
      </c>
      <c r="C363" s="32" t="s">
        <v>282</v>
      </c>
      <c r="D363" s="21">
        <v>247</v>
      </c>
      <c r="E363" s="28" t="s">
        <v>785</v>
      </c>
      <c r="F363" s="134">
        <v>47.066000000000003</v>
      </c>
      <c r="G363" s="134">
        <v>0</v>
      </c>
      <c r="H363" s="134">
        <v>0</v>
      </c>
    </row>
    <row r="364" spans="1:8" ht="60">
      <c r="A364" s="11" t="s">
        <v>26</v>
      </c>
      <c r="B364" s="11" t="s">
        <v>297</v>
      </c>
      <c r="C364" s="32" t="s">
        <v>655</v>
      </c>
      <c r="D364" s="21"/>
      <c r="E364" s="5" t="s">
        <v>971</v>
      </c>
      <c r="F364" s="134">
        <f>F365</f>
        <v>2640.6570000000002</v>
      </c>
      <c r="G364" s="134">
        <f t="shared" ref="G364:H365" si="64">G365</f>
        <v>0</v>
      </c>
      <c r="H364" s="134">
        <f t="shared" si="64"/>
        <v>0</v>
      </c>
    </row>
    <row r="365" spans="1:8" s="257" customFormat="1" ht="36">
      <c r="A365" s="11" t="s">
        <v>26</v>
      </c>
      <c r="B365" s="11" t="s">
        <v>297</v>
      </c>
      <c r="C365" s="32" t="s">
        <v>655</v>
      </c>
      <c r="D365" s="30" t="s">
        <v>259</v>
      </c>
      <c r="E365" s="197" t="s">
        <v>719</v>
      </c>
      <c r="F365" s="134">
        <f>F366+F367</f>
        <v>2640.6570000000002</v>
      </c>
      <c r="G365" s="134">
        <f t="shared" si="64"/>
        <v>0</v>
      </c>
      <c r="H365" s="134">
        <f t="shared" si="64"/>
        <v>0</v>
      </c>
    </row>
    <row r="366" spans="1:8" s="257" customFormat="1" ht="24">
      <c r="A366" s="11" t="s">
        <v>26</v>
      </c>
      <c r="B366" s="11" t="s">
        <v>297</v>
      </c>
      <c r="C366" s="32" t="s">
        <v>655</v>
      </c>
      <c r="D366" s="21" t="s">
        <v>261</v>
      </c>
      <c r="E366" s="28" t="s">
        <v>662</v>
      </c>
      <c r="F366" s="134">
        <v>2465.6570000000002</v>
      </c>
      <c r="G366" s="134">
        <v>0</v>
      </c>
      <c r="H366" s="134">
        <v>0</v>
      </c>
    </row>
    <row r="367" spans="1:8" s="259" customFormat="1" ht="24">
      <c r="A367" s="11" t="s">
        <v>26</v>
      </c>
      <c r="B367" s="11" t="s">
        <v>297</v>
      </c>
      <c r="C367" s="32" t="s">
        <v>655</v>
      </c>
      <c r="D367" s="21">
        <v>247</v>
      </c>
      <c r="E367" s="28" t="s">
        <v>785</v>
      </c>
      <c r="F367" s="134">
        <v>175</v>
      </c>
      <c r="G367" s="134">
        <v>0</v>
      </c>
      <c r="H367" s="134">
        <v>0</v>
      </c>
    </row>
    <row r="368" spans="1:8" s="257" customFormat="1" ht="36">
      <c r="A368" s="11" t="s">
        <v>26</v>
      </c>
      <c r="B368" s="11" t="s">
        <v>297</v>
      </c>
      <c r="C368" s="32" t="s">
        <v>466</v>
      </c>
      <c r="D368" s="21"/>
      <c r="E368" s="220" t="s">
        <v>13</v>
      </c>
      <c r="F368" s="155">
        <f t="shared" ref="F368:H369" si="65">F369</f>
        <v>0</v>
      </c>
      <c r="G368" s="155">
        <f t="shared" si="65"/>
        <v>11617.8</v>
      </c>
      <c r="H368" s="155">
        <f t="shared" si="65"/>
        <v>0</v>
      </c>
    </row>
    <row r="369" spans="1:8" s="257" customFormat="1" ht="36">
      <c r="A369" s="11" t="s">
        <v>26</v>
      </c>
      <c r="B369" s="11" t="s">
        <v>297</v>
      </c>
      <c r="C369" s="32" t="s">
        <v>466</v>
      </c>
      <c r="D369" s="21">
        <v>400</v>
      </c>
      <c r="E369" s="28" t="s">
        <v>420</v>
      </c>
      <c r="F369" s="155">
        <f t="shared" si="65"/>
        <v>0</v>
      </c>
      <c r="G369" s="155">
        <f t="shared" si="65"/>
        <v>11617.8</v>
      </c>
      <c r="H369" s="155">
        <f t="shared" si="65"/>
        <v>0</v>
      </c>
    </row>
    <row r="370" spans="1:8" s="257" customFormat="1" ht="48">
      <c r="A370" s="11" t="s">
        <v>26</v>
      </c>
      <c r="B370" s="11" t="s">
        <v>297</v>
      </c>
      <c r="C370" s="32" t="s">
        <v>466</v>
      </c>
      <c r="D370" s="21">
        <v>414</v>
      </c>
      <c r="E370" s="28" t="s">
        <v>419</v>
      </c>
      <c r="F370" s="155">
        <v>0</v>
      </c>
      <c r="G370" s="155">
        <v>11617.8</v>
      </c>
      <c r="H370" s="155">
        <v>0</v>
      </c>
    </row>
    <row r="371" spans="1:8" s="257" customFormat="1" ht="48">
      <c r="A371" s="11" t="s">
        <v>26</v>
      </c>
      <c r="B371" s="11" t="s">
        <v>297</v>
      </c>
      <c r="C371" s="32" t="s">
        <v>991</v>
      </c>
      <c r="D371" s="21"/>
      <c r="E371" s="253" t="s">
        <v>990</v>
      </c>
      <c r="F371" s="155">
        <f>F372</f>
        <v>6528</v>
      </c>
      <c r="G371" s="155">
        <f t="shared" ref="G371:H372" si="66">G372</f>
        <v>0</v>
      </c>
      <c r="H371" s="155">
        <f t="shared" si="66"/>
        <v>0</v>
      </c>
    </row>
    <row r="372" spans="1:8" s="257" customFormat="1" ht="36">
      <c r="A372" s="11" t="s">
        <v>26</v>
      </c>
      <c r="B372" s="11" t="s">
        <v>297</v>
      </c>
      <c r="C372" s="32" t="s">
        <v>991</v>
      </c>
      <c r="D372" s="21">
        <v>400</v>
      </c>
      <c r="E372" s="28" t="s">
        <v>420</v>
      </c>
      <c r="F372" s="155">
        <f>F373</f>
        <v>6528</v>
      </c>
      <c r="G372" s="155">
        <f t="shared" si="66"/>
        <v>0</v>
      </c>
      <c r="H372" s="155">
        <f t="shared" si="66"/>
        <v>0</v>
      </c>
    </row>
    <row r="373" spans="1:8" s="257" customFormat="1" ht="48">
      <c r="A373" s="11" t="s">
        <v>26</v>
      </c>
      <c r="B373" s="11" t="s">
        <v>297</v>
      </c>
      <c r="C373" s="32" t="s">
        <v>991</v>
      </c>
      <c r="D373" s="21">
        <v>414</v>
      </c>
      <c r="E373" s="28" t="s">
        <v>419</v>
      </c>
      <c r="F373" s="155">
        <v>6528</v>
      </c>
      <c r="G373" s="155">
        <v>0</v>
      </c>
      <c r="H373" s="155">
        <v>0</v>
      </c>
    </row>
    <row r="374" spans="1:8" ht="36">
      <c r="A374" s="101" t="s">
        <v>26</v>
      </c>
      <c r="B374" s="101" t="s">
        <v>26</v>
      </c>
      <c r="C374" s="101"/>
      <c r="D374" s="102"/>
      <c r="E374" s="121" t="s">
        <v>677</v>
      </c>
      <c r="F374" s="149">
        <f t="shared" ref="F374:H376" si="67">F375</f>
        <v>987.23900000000003</v>
      </c>
      <c r="G374" s="149">
        <f t="shared" si="67"/>
        <v>959.96399999999994</v>
      </c>
      <c r="H374" s="149">
        <f t="shared" si="67"/>
        <v>644.26</v>
      </c>
    </row>
    <row r="375" spans="1:8" ht="24">
      <c r="A375" s="11" t="s">
        <v>26</v>
      </c>
      <c r="B375" s="11" t="s">
        <v>26</v>
      </c>
      <c r="C375" s="11" t="s">
        <v>131</v>
      </c>
      <c r="D375" s="11"/>
      <c r="E375" s="28" t="s">
        <v>67</v>
      </c>
      <c r="F375" s="134">
        <f>F376</f>
        <v>987.23900000000003</v>
      </c>
      <c r="G375" s="134">
        <f t="shared" si="67"/>
        <v>959.96399999999994</v>
      </c>
      <c r="H375" s="134">
        <f t="shared" si="67"/>
        <v>644.26</v>
      </c>
    </row>
    <row r="376" spans="1:8" ht="48">
      <c r="A376" s="11" t="s">
        <v>26</v>
      </c>
      <c r="B376" s="11" t="s">
        <v>26</v>
      </c>
      <c r="C376" s="11" t="s">
        <v>403</v>
      </c>
      <c r="D376" s="11"/>
      <c r="E376" s="28" t="s">
        <v>404</v>
      </c>
      <c r="F376" s="134">
        <f>F377</f>
        <v>987.23900000000003</v>
      </c>
      <c r="G376" s="134">
        <f t="shared" si="67"/>
        <v>959.96399999999994</v>
      </c>
      <c r="H376" s="134">
        <f t="shared" si="67"/>
        <v>644.26</v>
      </c>
    </row>
    <row r="377" spans="1:8" ht="60">
      <c r="A377" s="11" t="s">
        <v>26</v>
      </c>
      <c r="B377" s="11" t="s">
        <v>26</v>
      </c>
      <c r="C377" s="32" t="s">
        <v>659</v>
      </c>
      <c r="D377" s="11"/>
      <c r="E377" s="28" t="s">
        <v>660</v>
      </c>
      <c r="F377" s="134">
        <f>F378+F381</f>
        <v>987.23900000000003</v>
      </c>
      <c r="G377" s="134">
        <f t="shared" ref="G377:H377" si="68">G378+G381</f>
        <v>959.96399999999994</v>
      </c>
      <c r="H377" s="134">
        <f t="shared" si="68"/>
        <v>644.26</v>
      </c>
    </row>
    <row r="378" spans="1:8" ht="36">
      <c r="A378" s="11" t="s">
        <v>26</v>
      </c>
      <c r="B378" s="11" t="s">
        <v>26</v>
      </c>
      <c r="C378" s="32" t="s">
        <v>659</v>
      </c>
      <c r="D378" s="30" t="s">
        <v>259</v>
      </c>
      <c r="E378" s="197" t="s">
        <v>719</v>
      </c>
      <c r="F378" s="134">
        <f>F379+F380</f>
        <v>954.71100000000001</v>
      </c>
      <c r="G378" s="134">
        <f>G379+G380</f>
        <v>959.96399999999994</v>
      </c>
      <c r="H378" s="134">
        <f>H379+H380</f>
        <v>644.26</v>
      </c>
    </row>
    <row r="379" spans="1:8" ht="24">
      <c r="A379" s="11" t="s">
        <v>26</v>
      </c>
      <c r="B379" s="11" t="s">
        <v>26</v>
      </c>
      <c r="C379" s="32" t="s">
        <v>659</v>
      </c>
      <c r="D379" s="21" t="s">
        <v>261</v>
      </c>
      <c r="E379" s="28" t="s">
        <v>662</v>
      </c>
      <c r="F379" s="134">
        <v>467.82</v>
      </c>
      <c r="G379" s="134">
        <v>588</v>
      </c>
      <c r="H379" s="134">
        <v>272.29599999999999</v>
      </c>
    </row>
    <row r="380" spans="1:8" ht="24">
      <c r="A380" s="11" t="s">
        <v>26</v>
      </c>
      <c r="B380" s="11" t="s">
        <v>26</v>
      </c>
      <c r="C380" s="32" t="s">
        <v>659</v>
      </c>
      <c r="D380" s="21">
        <v>247</v>
      </c>
      <c r="E380" s="28" t="s">
        <v>785</v>
      </c>
      <c r="F380" s="134">
        <v>486.89100000000002</v>
      </c>
      <c r="G380" s="134">
        <v>371.964</v>
      </c>
      <c r="H380" s="134">
        <v>371.964</v>
      </c>
    </row>
    <row r="381" spans="1:8" s="257" customFormat="1" ht="24">
      <c r="A381" s="11" t="s">
        <v>26</v>
      </c>
      <c r="B381" s="11" t="s">
        <v>26</v>
      </c>
      <c r="C381" s="32" t="s">
        <v>659</v>
      </c>
      <c r="D381" s="21" t="s">
        <v>265</v>
      </c>
      <c r="E381" s="28" t="s">
        <v>266</v>
      </c>
      <c r="F381" s="134">
        <f>F382</f>
        <v>32.527999999999999</v>
      </c>
      <c r="G381" s="134">
        <f t="shared" ref="G381:H381" si="69">G382</f>
        <v>0</v>
      </c>
      <c r="H381" s="134">
        <f t="shared" si="69"/>
        <v>0</v>
      </c>
    </row>
    <row r="382" spans="1:8" s="257" customFormat="1" ht="24">
      <c r="A382" s="11" t="s">
        <v>26</v>
      </c>
      <c r="B382" s="11" t="s">
        <v>26</v>
      </c>
      <c r="C382" s="32" t="s">
        <v>659</v>
      </c>
      <c r="D382" s="21">
        <v>851</v>
      </c>
      <c r="E382" s="28" t="s">
        <v>974</v>
      </c>
      <c r="F382" s="134">
        <v>32.527999999999999</v>
      </c>
      <c r="G382" s="134">
        <v>0</v>
      </c>
      <c r="H382" s="134">
        <v>0</v>
      </c>
    </row>
    <row r="383" spans="1:8">
      <c r="A383" s="24" t="s">
        <v>268</v>
      </c>
      <c r="B383" s="24" t="s">
        <v>251</v>
      </c>
      <c r="C383" s="25"/>
      <c r="D383" s="21"/>
      <c r="E383" s="230" t="s">
        <v>296</v>
      </c>
      <c r="F383" s="148">
        <f>F384+F432+F505+F559+F573+F610</f>
        <v>1341201.8589999999</v>
      </c>
      <c r="G383" s="148">
        <f t="shared" ref="G383:H383" si="70">G384+G432+G505+G559+G573+G610</f>
        <v>1249091.1440000001</v>
      </c>
      <c r="H383" s="148">
        <f t="shared" si="70"/>
        <v>1234807.0980000002</v>
      </c>
    </row>
    <row r="384" spans="1:8">
      <c r="A384" s="102" t="s">
        <v>268</v>
      </c>
      <c r="B384" s="102" t="s">
        <v>257</v>
      </c>
      <c r="C384" s="101"/>
      <c r="D384" s="102"/>
      <c r="E384" s="121" t="s">
        <v>394</v>
      </c>
      <c r="F384" s="149">
        <f>F385+F417</f>
        <v>470079.50899999996</v>
      </c>
      <c r="G384" s="149">
        <f t="shared" ref="F384:H385" si="71">G385</f>
        <v>449692.29000000004</v>
      </c>
      <c r="H384" s="149">
        <f t="shared" si="71"/>
        <v>439397.4</v>
      </c>
    </row>
    <row r="385" spans="1:10" ht="36">
      <c r="A385" s="21" t="s">
        <v>268</v>
      </c>
      <c r="B385" s="21" t="s">
        <v>257</v>
      </c>
      <c r="C385" s="11" t="s">
        <v>139</v>
      </c>
      <c r="D385" s="21"/>
      <c r="E385" s="28" t="s">
        <v>747</v>
      </c>
      <c r="F385" s="134">
        <f t="shared" si="71"/>
        <v>468355.01899999997</v>
      </c>
      <c r="G385" s="134">
        <f t="shared" si="71"/>
        <v>449692.29000000004</v>
      </c>
      <c r="H385" s="134">
        <f t="shared" si="71"/>
        <v>439397.4</v>
      </c>
      <c r="J385" s="226"/>
    </row>
    <row r="386" spans="1:10" ht="24">
      <c r="A386" s="21" t="s">
        <v>268</v>
      </c>
      <c r="B386" s="21" t="s">
        <v>257</v>
      </c>
      <c r="C386" s="11" t="s">
        <v>140</v>
      </c>
      <c r="D386" s="21"/>
      <c r="E386" s="28" t="s">
        <v>112</v>
      </c>
      <c r="F386" s="134">
        <f>F387+F397+F401</f>
        <v>468355.01899999997</v>
      </c>
      <c r="G386" s="134">
        <f>G387+G397+G401</f>
        <v>449692.29000000004</v>
      </c>
      <c r="H386" s="134">
        <f>H387+H397+H401</f>
        <v>439397.4</v>
      </c>
    </row>
    <row r="387" spans="1:10" ht="60">
      <c r="A387" s="21" t="s">
        <v>268</v>
      </c>
      <c r="B387" s="21" t="s">
        <v>257</v>
      </c>
      <c r="C387" s="11" t="s">
        <v>141</v>
      </c>
      <c r="D387" s="21"/>
      <c r="E387" s="28" t="s">
        <v>164</v>
      </c>
      <c r="F387" s="134">
        <f>F388+F391+F394</f>
        <v>225441.62299999999</v>
      </c>
      <c r="G387" s="134">
        <f t="shared" ref="G387:H387" si="72">G388+G391+G394</f>
        <v>222522.69</v>
      </c>
      <c r="H387" s="134">
        <f t="shared" si="72"/>
        <v>212227.8</v>
      </c>
    </row>
    <row r="388" spans="1:10" ht="36">
      <c r="A388" s="21" t="s">
        <v>268</v>
      </c>
      <c r="B388" s="21" t="s">
        <v>257</v>
      </c>
      <c r="C388" s="11" t="s">
        <v>467</v>
      </c>
      <c r="D388" s="21"/>
      <c r="E388" s="28" t="s">
        <v>395</v>
      </c>
      <c r="F388" s="134">
        <f t="shared" ref="F388:H389" si="73">F389</f>
        <v>190201.62299999999</v>
      </c>
      <c r="G388" s="134">
        <f t="shared" si="73"/>
        <v>187522.69</v>
      </c>
      <c r="H388" s="134">
        <f t="shared" si="73"/>
        <v>177227.8</v>
      </c>
    </row>
    <row r="389" spans="1:10" ht="60">
      <c r="A389" s="21" t="s">
        <v>268</v>
      </c>
      <c r="B389" s="21" t="s">
        <v>257</v>
      </c>
      <c r="C389" s="11" t="s">
        <v>467</v>
      </c>
      <c r="D389" s="33" t="s">
        <v>299</v>
      </c>
      <c r="E389" s="204" t="s">
        <v>178</v>
      </c>
      <c r="F389" s="134">
        <f>F390</f>
        <v>190201.62299999999</v>
      </c>
      <c r="G389" s="134">
        <f t="shared" si="73"/>
        <v>187522.69</v>
      </c>
      <c r="H389" s="134">
        <f t="shared" si="73"/>
        <v>177227.8</v>
      </c>
    </row>
    <row r="390" spans="1:10" ht="84">
      <c r="A390" s="21" t="s">
        <v>268</v>
      </c>
      <c r="B390" s="21" t="s">
        <v>257</v>
      </c>
      <c r="C390" s="11" t="s">
        <v>467</v>
      </c>
      <c r="D390" s="21" t="s">
        <v>302</v>
      </c>
      <c r="E390" s="28" t="s">
        <v>639</v>
      </c>
      <c r="F390" s="134">
        <v>190201.62299999999</v>
      </c>
      <c r="G390" s="134">
        <v>187522.69</v>
      </c>
      <c r="H390" s="134">
        <v>177227.8</v>
      </c>
    </row>
    <row r="391" spans="1:10" ht="36">
      <c r="A391" s="21" t="s">
        <v>268</v>
      </c>
      <c r="B391" s="21" t="s">
        <v>257</v>
      </c>
      <c r="C391" s="11" t="s">
        <v>468</v>
      </c>
      <c r="D391" s="21"/>
      <c r="E391" s="28" t="s">
        <v>165</v>
      </c>
      <c r="F391" s="134">
        <f t="shared" ref="F391:H392" si="74">F392</f>
        <v>35000</v>
      </c>
      <c r="G391" s="134">
        <f t="shared" si="74"/>
        <v>35000</v>
      </c>
      <c r="H391" s="134">
        <f t="shared" si="74"/>
        <v>35000</v>
      </c>
    </row>
    <row r="392" spans="1:10" ht="60">
      <c r="A392" s="21" t="s">
        <v>268</v>
      </c>
      <c r="B392" s="21" t="s">
        <v>257</v>
      </c>
      <c r="C392" s="11" t="s">
        <v>468</v>
      </c>
      <c r="D392" s="33" t="s">
        <v>299</v>
      </c>
      <c r="E392" s="204" t="s">
        <v>178</v>
      </c>
      <c r="F392" s="134">
        <f t="shared" si="74"/>
        <v>35000</v>
      </c>
      <c r="G392" s="134">
        <f t="shared" si="74"/>
        <v>35000</v>
      </c>
      <c r="H392" s="134">
        <f t="shared" si="74"/>
        <v>35000</v>
      </c>
    </row>
    <row r="393" spans="1:10" ht="84">
      <c r="A393" s="21" t="s">
        <v>268</v>
      </c>
      <c r="B393" s="21" t="s">
        <v>257</v>
      </c>
      <c r="C393" s="11" t="s">
        <v>468</v>
      </c>
      <c r="D393" s="21" t="s">
        <v>401</v>
      </c>
      <c r="E393" s="28" t="s">
        <v>639</v>
      </c>
      <c r="F393" s="134">
        <v>35000</v>
      </c>
      <c r="G393" s="134">
        <v>35000</v>
      </c>
      <c r="H393" s="134">
        <v>35000</v>
      </c>
    </row>
    <row r="394" spans="1:10" ht="48">
      <c r="A394" s="21" t="s">
        <v>268</v>
      </c>
      <c r="B394" s="21" t="s">
        <v>257</v>
      </c>
      <c r="C394" s="11" t="s">
        <v>576</v>
      </c>
      <c r="D394" s="21"/>
      <c r="E394" s="28" t="s">
        <v>581</v>
      </c>
      <c r="F394" s="134">
        <f>F395</f>
        <v>240</v>
      </c>
      <c r="G394" s="134">
        <f t="shared" ref="G394:H395" si="75">G395</f>
        <v>0</v>
      </c>
      <c r="H394" s="134">
        <f t="shared" si="75"/>
        <v>0</v>
      </c>
    </row>
    <row r="395" spans="1:10" ht="60">
      <c r="A395" s="21" t="s">
        <v>268</v>
      </c>
      <c r="B395" s="21" t="s">
        <v>257</v>
      </c>
      <c r="C395" s="11" t="s">
        <v>576</v>
      </c>
      <c r="D395" s="33" t="s">
        <v>299</v>
      </c>
      <c r="E395" s="204" t="s">
        <v>178</v>
      </c>
      <c r="F395" s="134">
        <f>F396</f>
        <v>240</v>
      </c>
      <c r="G395" s="134">
        <f t="shared" si="75"/>
        <v>0</v>
      </c>
      <c r="H395" s="134">
        <f t="shared" si="75"/>
        <v>0</v>
      </c>
    </row>
    <row r="396" spans="1:10" ht="24">
      <c r="A396" s="21" t="s">
        <v>268</v>
      </c>
      <c r="B396" s="21" t="s">
        <v>257</v>
      </c>
      <c r="C396" s="11" t="s">
        <v>576</v>
      </c>
      <c r="D396" s="21">
        <v>612</v>
      </c>
      <c r="E396" s="28" t="s">
        <v>548</v>
      </c>
      <c r="F396" s="134">
        <v>240</v>
      </c>
      <c r="G396" s="134">
        <v>0</v>
      </c>
      <c r="H396" s="134">
        <v>0</v>
      </c>
    </row>
    <row r="397" spans="1:10" ht="96">
      <c r="A397" s="21" t="s">
        <v>268</v>
      </c>
      <c r="B397" s="21" t="s">
        <v>257</v>
      </c>
      <c r="C397" s="11" t="s">
        <v>210</v>
      </c>
      <c r="D397" s="21"/>
      <c r="E397" s="28" t="s">
        <v>166</v>
      </c>
      <c r="F397" s="134">
        <f>F398</f>
        <v>230271.6</v>
      </c>
      <c r="G397" s="134">
        <f>G398</f>
        <v>223039.6</v>
      </c>
      <c r="H397" s="134">
        <f>H398</f>
        <v>223039.6</v>
      </c>
    </row>
    <row r="398" spans="1:10" ht="84">
      <c r="A398" s="21" t="s">
        <v>268</v>
      </c>
      <c r="B398" s="21" t="s">
        <v>257</v>
      </c>
      <c r="C398" s="11" t="s">
        <v>469</v>
      </c>
      <c r="D398" s="205"/>
      <c r="E398" s="206" t="s">
        <v>211</v>
      </c>
      <c r="F398" s="134">
        <f t="shared" ref="F398:H399" si="76">F399</f>
        <v>230271.6</v>
      </c>
      <c r="G398" s="134">
        <f t="shared" si="76"/>
        <v>223039.6</v>
      </c>
      <c r="H398" s="134">
        <f t="shared" si="76"/>
        <v>223039.6</v>
      </c>
    </row>
    <row r="399" spans="1:10" ht="60">
      <c r="A399" s="21" t="s">
        <v>268</v>
      </c>
      <c r="B399" s="21" t="s">
        <v>257</v>
      </c>
      <c r="C399" s="11" t="s">
        <v>469</v>
      </c>
      <c r="D399" s="33" t="s">
        <v>299</v>
      </c>
      <c r="E399" s="204" t="s">
        <v>178</v>
      </c>
      <c r="F399" s="134">
        <f>F400</f>
        <v>230271.6</v>
      </c>
      <c r="G399" s="134">
        <f t="shared" si="76"/>
        <v>223039.6</v>
      </c>
      <c r="H399" s="134">
        <f t="shared" si="76"/>
        <v>223039.6</v>
      </c>
    </row>
    <row r="400" spans="1:10" ht="84">
      <c r="A400" s="21" t="s">
        <v>268</v>
      </c>
      <c r="B400" s="21" t="s">
        <v>257</v>
      </c>
      <c r="C400" s="11" t="s">
        <v>469</v>
      </c>
      <c r="D400" s="21">
        <v>611</v>
      </c>
      <c r="E400" s="28" t="s">
        <v>639</v>
      </c>
      <c r="F400" s="134">
        <v>230271.6</v>
      </c>
      <c r="G400" s="134">
        <v>223039.6</v>
      </c>
      <c r="H400" s="134">
        <v>223039.6</v>
      </c>
    </row>
    <row r="401" spans="1:8" ht="72">
      <c r="A401" s="21" t="s">
        <v>268</v>
      </c>
      <c r="B401" s="21" t="s">
        <v>257</v>
      </c>
      <c r="C401" s="11" t="s">
        <v>169</v>
      </c>
      <c r="D401" s="21"/>
      <c r="E401" s="28" t="s">
        <v>760</v>
      </c>
      <c r="F401" s="134">
        <f>F402++F405+F408+F414+F411</f>
        <v>12641.796000000002</v>
      </c>
      <c r="G401" s="134">
        <f>G402++G405+G408+G414</f>
        <v>4130</v>
      </c>
      <c r="H401" s="134">
        <f>H402++H405+H408+H414</f>
        <v>4130</v>
      </c>
    </row>
    <row r="402" spans="1:8" ht="48">
      <c r="A402" s="21" t="s">
        <v>268</v>
      </c>
      <c r="B402" s="21" t="s">
        <v>257</v>
      </c>
      <c r="C402" s="11" t="s">
        <v>470</v>
      </c>
      <c r="D402" s="21"/>
      <c r="E402" s="28" t="s">
        <v>168</v>
      </c>
      <c r="F402" s="134">
        <f t="shared" ref="F402:H403" si="77">F403</f>
        <v>6468.2960000000003</v>
      </c>
      <c r="G402" s="134">
        <f t="shared" si="77"/>
        <v>4000</v>
      </c>
      <c r="H402" s="134">
        <f t="shared" si="77"/>
        <v>4000</v>
      </c>
    </row>
    <row r="403" spans="1:8" ht="60">
      <c r="A403" s="21" t="s">
        <v>268</v>
      </c>
      <c r="B403" s="21" t="s">
        <v>257</v>
      </c>
      <c r="C403" s="11" t="s">
        <v>470</v>
      </c>
      <c r="D403" s="33" t="s">
        <v>299</v>
      </c>
      <c r="E403" s="204" t="s">
        <v>178</v>
      </c>
      <c r="F403" s="134">
        <f t="shared" si="77"/>
        <v>6468.2960000000003</v>
      </c>
      <c r="G403" s="134">
        <f t="shared" si="77"/>
        <v>4000</v>
      </c>
      <c r="H403" s="134">
        <f t="shared" si="77"/>
        <v>4000</v>
      </c>
    </row>
    <row r="404" spans="1:8" ht="24">
      <c r="A404" s="21" t="s">
        <v>268</v>
      </c>
      <c r="B404" s="21" t="s">
        <v>257</v>
      </c>
      <c r="C404" s="11" t="s">
        <v>470</v>
      </c>
      <c r="D404" s="21">
        <v>612</v>
      </c>
      <c r="E404" s="28" t="s">
        <v>548</v>
      </c>
      <c r="F404" s="134">
        <v>6468.2960000000003</v>
      </c>
      <c r="G404" s="134">
        <v>4000</v>
      </c>
      <c r="H404" s="134">
        <v>4000</v>
      </c>
    </row>
    <row r="405" spans="1:8" ht="60">
      <c r="A405" s="21" t="s">
        <v>268</v>
      </c>
      <c r="B405" s="21" t="s">
        <v>257</v>
      </c>
      <c r="C405" s="11" t="s">
        <v>722</v>
      </c>
      <c r="D405" s="21"/>
      <c r="E405" s="28" t="s">
        <v>723</v>
      </c>
      <c r="F405" s="134">
        <f t="shared" ref="F405:H406" si="78">F406</f>
        <v>4838.8</v>
      </c>
      <c r="G405" s="134">
        <f t="shared" si="78"/>
        <v>0</v>
      </c>
      <c r="H405" s="134">
        <f t="shared" si="78"/>
        <v>0</v>
      </c>
    </row>
    <row r="406" spans="1:8" ht="60">
      <c r="A406" s="21" t="s">
        <v>268</v>
      </c>
      <c r="B406" s="21" t="s">
        <v>257</v>
      </c>
      <c r="C406" s="11" t="s">
        <v>722</v>
      </c>
      <c r="D406" s="33" t="s">
        <v>299</v>
      </c>
      <c r="E406" s="204" t="s">
        <v>178</v>
      </c>
      <c r="F406" s="134">
        <f t="shared" si="78"/>
        <v>4838.8</v>
      </c>
      <c r="G406" s="134">
        <f t="shared" si="78"/>
        <v>0</v>
      </c>
      <c r="H406" s="134">
        <f t="shared" si="78"/>
        <v>0</v>
      </c>
    </row>
    <row r="407" spans="1:8" ht="24">
      <c r="A407" s="21" t="s">
        <v>268</v>
      </c>
      <c r="B407" s="21" t="s">
        <v>257</v>
      </c>
      <c r="C407" s="11" t="s">
        <v>722</v>
      </c>
      <c r="D407" s="21">
        <v>612</v>
      </c>
      <c r="E407" s="28" t="s">
        <v>548</v>
      </c>
      <c r="F407" s="134">
        <v>4838.8</v>
      </c>
      <c r="G407" s="134">
        <v>0</v>
      </c>
      <c r="H407" s="134">
        <v>0</v>
      </c>
    </row>
    <row r="408" spans="1:8" ht="48">
      <c r="A408" s="21" t="s">
        <v>268</v>
      </c>
      <c r="B408" s="21" t="s">
        <v>257</v>
      </c>
      <c r="C408" s="11" t="s">
        <v>724</v>
      </c>
      <c r="D408" s="21"/>
      <c r="E408" s="28" t="s">
        <v>758</v>
      </c>
      <c r="F408" s="134">
        <f t="shared" ref="F408:H409" si="79">F409</f>
        <v>1209.7</v>
      </c>
      <c r="G408" s="134">
        <f t="shared" si="79"/>
        <v>0</v>
      </c>
      <c r="H408" s="134">
        <f t="shared" si="79"/>
        <v>0</v>
      </c>
    </row>
    <row r="409" spans="1:8" ht="60">
      <c r="A409" s="21" t="s">
        <v>268</v>
      </c>
      <c r="B409" s="21" t="s">
        <v>257</v>
      </c>
      <c r="C409" s="11" t="s">
        <v>724</v>
      </c>
      <c r="D409" s="33" t="s">
        <v>299</v>
      </c>
      <c r="E409" s="204" t="s">
        <v>178</v>
      </c>
      <c r="F409" s="134">
        <f t="shared" si="79"/>
        <v>1209.7</v>
      </c>
      <c r="G409" s="134">
        <f t="shared" si="79"/>
        <v>0</v>
      </c>
      <c r="H409" s="134">
        <f t="shared" si="79"/>
        <v>0</v>
      </c>
    </row>
    <row r="410" spans="1:8" ht="24">
      <c r="A410" s="21" t="s">
        <v>268</v>
      </c>
      <c r="B410" s="21" t="s">
        <v>257</v>
      </c>
      <c r="C410" s="11" t="s">
        <v>724</v>
      </c>
      <c r="D410" s="21">
        <v>612</v>
      </c>
      <c r="E410" s="28" t="s">
        <v>548</v>
      </c>
      <c r="F410" s="134">
        <v>1209.7</v>
      </c>
      <c r="G410" s="134">
        <v>0</v>
      </c>
      <c r="H410" s="134">
        <v>0</v>
      </c>
    </row>
    <row r="411" spans="1:8" ht="60">
      <c r="A411" s="21" t="s">
        <v>268</v>
      </c>
      <c r="B411" s="21" t="s">
        <v>257</v>
      </c>
      <c r="C411" s="11" t="s">
        <v>651</v>
      </c>
      <c r="D411" s="21"/>
      <c r="E411" s="28" t="s">
        <v>648</v>
      </c>
      <c r="F411" s="134">
        <f>F412</f>
        <v>25</v>
      </c>
      <c r="G411" s="134">
        <f t="shared" ref="G411:H412" si="80">G412</f>
        <v>0</v>
      </c>
      <c r="H411" s="134">
        <f t="shared" si="80"/>
        <v>0</v>
      </c>
    </row>
    <row r="412" spans="1:8" ht="60">
      <c r="A412" s="21" t="s">
        <v>268</v>
      </c>
      <c r="B412" s="21" t="s">
        <v>257</v>
      </c>
      <c r="C412" s="11" t="s">
        <v>651</v>
      </c>
      <c r="D412" s="33" t="s">
        <v>299</v>
      </c>
      <c r="E412" s="204" t="s">
        <v>178</v>
      </c>
      <c r="F412" s="134">
        <f>F413</f>
        <v>25</v>
      </c>
      <c r="G412" s="134">
        <f t="shared" si="80"/>
        <v>0</v>
      </c>
      <c r="H412" s="134">
        <f t="shared" si="80"/>
        <v>0</v>
      </c>
    </row>
    <row r="413" spans="1:8" ht="24">
      <c r="A413" s="21" t="s">
        <v>268</v>
      </c>
      <c r="B413" s="21" t="s">
        <v>257</v>
      </c>
      <c r="C413" s="11" t="s">
        <v>651</v>
      </c>
      <c r="D413" s="21">
        <v>612</v>
      </c>
      <c r="E413" s="28" t="s">
        <v>548</v>
      </c>
      <c r="F413" s="134">
        <v>25</v>
      </c>
      <c r="G413" s="134">
        <v>0</v>
      </c>
      <c r="H413" s="134">
        <v>0</v>
      </c>
    </row>
    <row r="414" spans="1:8" ht="24">
      <c r="A414" s="21" t="s">
        <v>268</v>
      </c>
      <c r="B414" s="21" t="s">
        <v>257</v>
      </c>
      <c r="C414" s="135" t="s">
        <v>751</v>
      </c>
      <c r="D414" s="21"/>
      <c r="E414" s="28" t="s">
        <v>761</v>
      </c>
      <c r="F414" s="134">
        <f t="shared" ref="F414:H415" si="81">F415</f>
        <v>100</v>
      </c>
      <c r="G414" s="134">
        <f t="shared" si="81"/>
        <v>130</v>
      </c>
      <c r="H414" s="134">
        <f t="shared" si="81"/>
        <v>130</v>
      </c>
    </row>
    <row r="415" spans="1:8" ht="60">
      <c r="A415" s="21" t="s">
        <v>268</v>
      </c>
      <c r="B415" s="21" t="s">
        <v>257</v>
      </c>
      <c r="C415" s="135" t="s">
        <v>751</v>
      </c>
      <c r="D415" s="33" t="s">
        <v>299</v>
      </c>
      <c r="E415" s="204" t="s">
        <v>178</v>
      </c>
      <c r="F415" s="134">
        <f t="shared" si="81"/>
        <v>100</v>
      </c>
      <c r="G415" s="134">
        <f t="shared" si="81"/>
        <v>130</v>
      </c>
      <c r="H415" s="134">
        <f t="shared" si="81"/>
        <v>130</v>
      </c>
    </row>
    <row r="416" spans="1:8" ht="24">
      <c r="A416" s="21" t="s">
        <v>268</v>
      </c>
      <c r="B416" s="21" t="s">
        <v>257</v>
      </c>
      <c r="C416" s="135" t="s">
        <v>751</v>
      </c>
      <c r="D416" s="21">
        <v>612</v>
      </c>
      <c r="E416" s="28" t="s">
        <v>548</v>
      </c>
      <c r="F416" s="134">
        <v>100</v>
      </c>
      <c r="G416" s="134">
        <v>130</v>
      </c>
      <c r="H416" s="134">
        <v>130</v>
      </c>
    </row>
    <row r="417" spans="1:8" ht="48">
      <c r="A417" s="21" t="s">
        <v>268</v>
      </c>
      <c r="B417" s="21" t="s">
        <v>257</v>
      </c>
      <c r="C417" s="11" t="s">
        <v>402</v>
      </c>
      <c r="D417" s="21"/>
      <c r="E417" s="28" t="s">
        <v>730</v>
      </c>
      <c r="F417" s="134">
        <f t="shared" ref="F417:H418" si="82">F418</f>
        <v>1724.49</v>
      </c>
      <c r="G417" s="134">
        <f t="shared" si="82"/>
        <v>0</v>
      </c>
      <c r="H417" s="134">
        <f t="shared" si="82"/>
        <v>0</v>
      </c>
    </row>
    <row r="418" spans="1:8" ht="60">
      <c r="A418" s="21" t="s">
        <v>268</v>
      </c>
      <c r="B418" s="21" t="s">
        <v>257</v>
      </c>
      <c r="C418" s="11" t="s">
        <v>852</v>
      </c>
      <c r="D418" s="21"/>
      <c r="E418" s="28" t="s">
        <v>850</v>
      </c>
      <c r="F418" s="134">
        <f t="shared" si="82"/>
        <v>1724.49</v>
      </c>
      <c r="G418" s="134">
        <f t="shared" si="82"/>
        <v>0</v>
      </c>
      <c r="H418" s="134">
        <f t="shared" si="82"/>
        <v>0</v>
      </c>
    </row>
    <row r="419" spans="1:8" ht="60">
      <c r="A419" s="21" t="s">
        <v>268</v>
      </c>
      <c r="B419" s="21" t="s">
        <v>257</v>
      </c>
      <c r="C419" s="11" t="s">
        <v>853</v>
      </c>
      <c r="D419" s="21"/>
      <c r="E419" s="28" t="s">
        <v>851</v>
      </c>
      <c r="F419" s="134">
        <f>F420+F423+F426+F429</f>
        <v>1724.49</v>
      </c>
      <c r="G419" s="134">
        <f>G420+G423+G426+G429</f>
        <v>0</v>
      </c>
      <c r="H419" s="134">
        <f>H420+H423+H426+H429</f>
        <v>0</v>
      </c>
    </row>
    <row r="420" spans="1:8" ht="48">
      <c r="A420" s="21" t="s">
        <v>268</v>
      </c>
      <c r="B420" s="21" t="s">
        <v>257</v>
      </c>
      <c r="C420" s="11" t="s">
        <v>855</v>
      </c>
      <c r="D420" s="21"/>
      <c r="E420" s="28" t="s">
        <v>854</v>
      </c>
      <c r="F420" s="134">
        <f t="shared" ref="F420:H421" si="83">F421</f>
        <v>503.22</v>
      </c>
      <c r="G420" s="134">
        <f t="shared" si="83"/>
        <v>0</v>
      </c>
      <c r="H420" s="134">
        <f t="shared" si="83"/>
        <v>0</v>
      </c>
    </row>
    <row r="421" spans="1:8" ht="60">
      <c r="A421" s="21" t="s">
        <v>268</v>
      </c>
      <c r="B421" s="21" t="s">
        <v>257</v>
      </c>
      <c r="C421" s="11" t="s">
        <v>855</v>
      </c>
      <c r="D421" s="33" t="s">
        <v>299</v>
      </c>
      <c r="E421" s="204" t="s">
        <v>178</v>
      </c>
      <c r="F421" s="134">
        <f t="shared" si="83"/>
        <v>503.22</v>
      </c>
      <c r="G421" s="134">
        <f t="shared" si="83"/>
        <v>0</v>
      </c>
      <c r="H421" s="134">
        <f t="shared" si="83"/>
        <v>0</v>
      </c>
    </row>
    <row r="422" spans="1:8" ht="24">
      <c r="A422" s="21" t="s">
        <v>268</v>
      </c>
      <c r="B422" s="21" t="s">
        <v>257</v>
      </c>
      <c r="C422" s="11" t="s">
        <v>855</v>
      </c>
      <c r="D422" s="21">
        <v>612</v>
      </c>
      <c r="E422" s="28" t="s">
        <v>548</v>
      </c>
      <c r="F422" s="134">
        <v>503.22</v>
      </c>
      <c r="G422" s="134">
        <v>0</v>
      </c>
      <c r="H422" s="134">
        <v>0</v>
      </c>
    </row>
    <row r="423" spans="1:8" ht="48">
      <c r="A423" s="21" t="s">
        <v>268</v>
      </c>
      <c r="B423" s="21" t="s">
        <v>257</v>
      </c>
      <c r="C423" s="11" t="s">
        <v>857</v>
      </c>
      <c r="D423" s="21"/>
      <c r="E423" s="28" t="s">
        <v>856</v>
      </c>
      <c r="F423" s="134">
        <f t="shared" ref="F423:H424" si="84">F424</f>
        <v>469.68</v>
      </c>
      <c r="G423" s="134">
        <f t="shared" si="84"/>
        <v>0</v>
      </c>
      <c r="H423" s="134">
        <f t="shared" si="84"/>
        <v>0</v>
      </c>
    </row>
    <row r="424" spans="1:8" ht="60">
      <c r="A424" s="21" t="s">
        <v>268</v>
      </c>
      <c r="B424" s="21" t="s">
        <v>257</v>
      </c>
      <c r="C424" s="11" t="s">
        <v>857</v>
      </c>
      <c r="D424" s="33" t="s">
        <v>299</v>
      </c>
      <c r="E424" s="204" t="s">
        <v>178</v>
      </c>
      <c r="F424" s="134">
        <f t="shared" si="84"/>
        <v>469.68</v>
      </c>
      <c r="G424" s="134">
        <f t="shared" si="84"/>
        <v>0</v>
      </c>
      <c r="H424" s="134">
        <f t="shared" si="84"/>
        <v>0</v>
      </c>
    </row>
    <row r="425" spans="1:8" ht="24">
      <c r="A425" s="21" t="s">
        <v>268</v>
      </c>
      <c r="B425" s="21" t="s">
        <v>257</v>
      </c>
      <c r="C425" s="11" t="s">
        <v>857</v>
      </c>
      <c r="D425" s="21">
        <v>612</v>
      </c>
      <c r="E425" s="28" t="s">
        <v>548</v>
      </c>
      <c r="F425" s="134">
        <v>469.68</v>
      </c>
      <c r="G425" s="134">
        <v>0</v>
      </c>
      <c r="H425" s="134">
        <v>0</v>
      </c>
    </row>
    <row r="426" spans="1:8" ht="36">
      <c r="A426" s="21" t="s">
        <v>268</v>
      </c>
      <c r="B426" s="21" t="s">
        <v>257</v>
      </c>
      <c r="C426" s="11" t="s">
        <v>858</v>
      </c>
      <c r="D426" s="21"/>
      <c r="E426" s="28" t="s">
        <v>859</v>
      </c>
      <c r="F426" s="134">
        <f t="shared" ref="F426:H427" si="85">F427</f>
        <v>189.36699999999999</v>
      </c>
      <c r="G426" s="134">
        <f t="shared" si="85"/>
        <v>0</v>
      </c>
      <c r="H426" s="134">
        <f t="shared" si="85"/>
        <v>0</v>
      </c>
    </row>
    <row r="427" spans="1:8" ht="60">
      <c r="A427" s="21" t="s">
        <v>268</v>
      </c>
      <c r="B427" s="21" t="s">
        <v>257</v>
      </c>
      <c r="C427" s="11" t="s">
        <v>858</v>
      </c>
      <c r="D427" s="33" t="s">
        <v>299</v>
      </c>
      <c r="E427" s="204" t="s">
        <v>178</v>
      </c>
      <c r="F427" s="134">
        <f t="shared" si="85"/>
        <v>189.36699999999999</v>
      </c>
      <c r="G427" s="134">
        <f t="shared" si="85"/>
        <v>0</v>
      </c>
      <c r="H427" s="134">
        <f t="shared" si="85"/>
        <v>0</v>
      </c>
    </row>
    <row r="428" spans="1:8" ht="24">
      <c r="A428" s="21" t="s">
        <v>268</v>
      </c>
      <c r="B428" s="21" t="s">
        <v>257</v>
      </c>
      <c r="C428" s="11" t="s">
        <v>858</v>
      </c>
      <c r="D428" s="21">
        <v>612</v>
      </c>
      <c r="E428" s="28" t="s">
        <v>548</v>
      </c>
      <c r="F428" s="134">
        <v>189.36699999999999</v>
      </c>
      <c r="G428" s="134">
        <v>0</v>
      </c>
      <c r="H428" s="134">
        <v>0</v>
      </c>
    </row>
    <row r="429" spans="1:8" ht="60">
      <c r="A429" s="21" t="s">
        <v>268</v>
      </c>
      <c r="B429" s="21" t="s">
        <v>257</v>
      </c>
      <c r="C429" s="11" t="s">
        <v>860</v>
      </c>
      <c r="D429" s="21"/>
      <c r="E429" s="28" t="s">
        <v>861</v>
      </c>
      <c r="F429" s="134">
        <f t="shared" ref="F429:H430" si="86">F430</f>
        <v>562.22299999999996</v>
      </c>
      <c r="G429" s="134">
        <f t="shared" si="86"/>
        <v>0</v>
      </c>
      <c r="H429" s="134">
        <f t="shared" si="86"/>
        <v>0</v>
      </c>
    </row>
    <row r="430" spans="1:8" ht="60">
      <c r="A430" s="21" t="s">
        <v>268</v>
      </c>
      <c r="B430" s="21" t="s">
        <v>257</v>
      </c>
      <c r="C430" s="11" t="s">
        <v>860</v>
      </c>
      <c r="D430" s="33" t="s">
        <v>299</v>
      </c>
      <c r="E430" s="204" t="s">
        <v>178</v>
      </c>
      <c r="F430" s="134">
        <f t="shared" si="86"/>
        <v>562.22299999999996</v>
      </c>
      <c r="G430" s="134">
        <f t="shared" si="86"/>
        <v>0</v>
      </c>
      <c r="H430" s="134">
        <f t="shared" si="86"/>
        <v>0</v>
      </c>
    </row>
    <row r="431" spans="1:8" ht="24">
      <c r="A431" s="21" t="s">
        <v>268</v>
      </c>
      <c r="B431" s="21" t="s">
        <v>257</v>
      </c>
      <c r="C431" s="11" t="s">
        <v>860</v>
      </c>
      <c r="D431" s="21">
        <v>612</v>
      </c>
      <c r="E431" s="28" t="s">
        <v>548</v>
      </c>
      <c r="F431" s="134">
        <v>562.22299999999996</v>
      </c>
      <c r="G431" s="134">
        <v>0</v>
      </c>
      <c r="H431" s="134">
        <v>0</v>
      </c>
    </row>
    <row r="432" spans="1:8">
      <c r="A432" s="102" t="s">
        <v>268</v>
      </c>
      <c r="B432" s="102" t="s">
        <v>297</v>
      </c>
      <c r="C432" s="101"/>
      <c r="D432" s="102"/>
      <c r="E432" s="121" t="s">
        <v>298</v>
      </c>
      <c r="F432" s="149">
        <f>F433+F487</f>
        <v>693774.375</v>
      </c>
      <c r="G432" s="149">
        <f t="shared" ref="F432:H433" si="87">G433</f>
        <v>634401.59000000008</v>
      </c>
      <c r="H432" s="149">
        <f t="shared" si="87"/>
        <v>630405.83400000003</v>
      </c>
    </row>
    <row r="433" spans="1:8" ht="36">
      <c r="A433" s="21" t="s">
        <v>268</v>
      </c>
      <c r="B433" s="21" t="s">
        <v>297</v>
      </c>
      <c r="C433" s="11" t="s">
        <v>139</v>
      </c>
      <c r="D433" s="21"/>
      <c r="E433" s="28" t="s">
        <v>747</v>
      </c>
      <c r="F433" s="134">
        <f t="shared" si="87"/>
        <v>687646.91200000001</v>
      </c>
      <c r="G433" s="134">
        <f t="shared" si="87"/>
        <v>634401.59000000008</v>
      </c>
      <c r="H433" s="134">
        <f t="shared" si="87"/>
        <v>630405.83400000003</v>
      </c>
    </row>
    <row r="434" spans="1:8" ht="24">
      <c r="A434" s="21" t="s">
        <v>268</v>
      </c>
      <c r="B434" s="21" t="s">
        <v>297</v>
      </c>
      <c r="C434" s="11" t="s">
        <v>142</v>
      </c>
      <c r="D434" s="21"/>
      <c r="E434" s="28" t="s">
        <v>170</v>
      </c>
      <c r="F434" s="134">
        <f>F435+F463+F470+F480</f>
        <v>687646.91200000001</v>
      </c>
      <c r="G434" s="134">
        <f>G435+G463+G470+G480</f>
        <v>634401.59000000008</v>
      </c>
      <c r="H434" s="134">
        <f>H435+H463+H470+H480</f>
        <v>630405.83400000003</v>
      </c>
    </row>
    <row r="435" spans="1:8" ht="96">
      <c r="A435" s="21" t="s">
        <v>268</v>
      </c>
      <c r="B435" s="21" t="s">
        <v>297</v>
      </c>
      <c r="C435" s="11" t="s">
        <v>143</v>
      </c>
      <c r="D435" s="21"/>
      <c r="E435" s="28" t="s">
        <v>172</v>
      </c>
      <c r="F435" s="134">
        <f>F436+F439+F442+F451+F448+F457+F445+F454+F461</f>
        <v>633958.21199999994</v>
      </c>
      <c r="G435" s="134">
        <f t="shared" ref="G435:H435" si="88">G436+G439+G442+G451+G448+G457+G445</f>
        <v>577762.99000000011</v>
      </c>
      <c r="H435" s="134">
        <f t="shared" si="88"/>
        <v>574177.83400000003</v>
      </c>
    </row>
    <row r="436" spans="1:8" ht="108">
      <c r="A436" s="21" t="s">
        <v>268</v>
      </c>
      <c r="B436" s="21" t="s">
        <v>297</v>
      </c>
      <c r="C436" s="34" t="s">
        <v>473</v>
      </c>
      <c r="D436" s="207"/>
      <c r="E436" s="208" t="s">
        <v>762</v>
      </c>
      <c r="F436" s="134">
        <f t="shared" ref="F436:H437" si="89">F437</f>
        <v>459016.1</v>
      </c>
      <c r="G436" s="134">
        <f t="shared" si="89"/>
        <v>445667.7</v>
      </c>
      <c r="H436" s="134">
        <f t="shared" si="89"/>
        <v>445667.7</v>
      </c>
    </row>
    <row r="437" spans="1:8" ht="60">
      <c r="A437" s="21" t="s">
        <v>268</v>
      </c>
      <c r="B437" s="21" t="s">
        <v>297</v>
      </c>
      <c r="C437" s="34" t="s">
        <v>473</v>
      </c>
      <c r="D437" s="33" t="s">
        <v>299</v>
      </c>
      <c r="E437" s="204" t="s">
        <v>178</v>
      </c>
      <c r="F437" s="134">
        <f t="shared" si="89"/>
        <v>459016.1</v>
      </c>
      <c r="G437" s="134">
        <f t="shared" si="89"/>
        <v>445667.7</v>
      </c>
      <c r="H437" s="134">
        <f t="shared" si="89"/>
        <v>445667.7</v>
      </c>
    </row>
    <row r="438" spans="1:8" ht="84">
      <c r="A438" s="21" t="s">
        <v>268</v>
      </c>
      <c r="B438" s="21" t="s">
        <v>297</v>
      </c>
      <c r="C438" s="34" t="s">
        <v>473</v>
      </c>
      <c r="D438" s="21" t="s">
        <v>401</v>
      </c>
      <c r="E438" s="28" t="s">
        <v>639</v>
      </c>
      <c r="F438" s="134">
        <v>459016.1</v>
      </c>
      <c r="G438" s="134">
        <v>445667.7</v>
      </c>
      <c r="H438" s="134">
        <v>445667.7</v>
      </c>
    </row>
    <row r="439" spans="1:8" ht="36">
      <c r="A439" s="21" t="s">
        <v>268</v>
      </c>
      <c r="B439" s="21" t="s">
        <v>297</v>
      </c>
      <c r="C439" s="11" t="s">
        <v>474</v>
      </c>
      <c r="D439" s="21"/>
      <c r="E439" s="28" t="s">
        <v>549</v>
      </c>
      <c r="F439" s="134">
        <f t="shared" ref="F439:H440" si="90">F440</f>
        <v>85291.747000000003</v>
      </c>
      <c r="G439" s="134">
        <f t="shared" si="90"/>
        <v>86505.592000000004</v>
      </c>
      <c r="H439" s="134">
        <f t="shared" si="90"/>
        <v>74856.334000000003</v>
      </c>
    </row>
    <row r="440" spans="1:8" ht="60">
      <c r="A440" s="21" t="s">
        <v>268</v>
      </c>
      <c r="B440" s="21" t="s">
        <v>297</v>
      </c>
      <c r="C440" s="11" t="s">
        <v>474</v>
      </c>
      <c r="D440" s="30" t="s">
        <v>299</v>
      </c>
      <c r="E440" s="204" t="s">
        <v>178</v>
      </c>
      <c r="F440" s="134">
        <f t="shared" si="90"/>
        <v>85291.747000000003</v>
      </c>
      <c r="G440" s="134">
        <f t="shared" si="90"/>
        <v>86505.592000000004</v>
      </c>
      <c r="H440" s="134">
        <f t="shared" si="90"/>
        <v>74856.334000000003</v>
      </c>
    </row>
    <row r="441" spans="1:8" ht="84">
      <c r="A441" s="21" t="s">
        <v>268</v>
      </c>
      <c r="B441" s="21" t="s">
        <v>297</v>
      </c>
      <c r="C441" s="11" t="s">
        <v>474</v>
      </c>
      <c r="D441" s="21" t="s">
        <v>401</v>
      </c>
      <c r="E441" s="28" t="s">
        <v>639</v>
      </c>
      <c r="F441" s="134">
        <v>85291.747000000003</v>
      </c>
      <c r="G441" s="134">
        <v>86505.592000000004</v>
      </c>
      <c r="H441" s="134">
        <v>74856.334000000003</v>
      </c>
    </row>
    <row r="442" spans="1:8" ht="36">
      <c r="A442" s="21" t="s">
        <v>268</v>
      </c>
      <c r="B442" s="21" t="s">
        <v>297</v>
      </c>
      <c r="C442" s="11" t="s">
        <v>475</v>
      </c>
      <c r="D442" s="21"/>
      <c r="E442" s="28" t="s">
        <v>71</v>
      </c>
      <c r="F442" s="134">
        <f t="shared" ref="F442:H443" si="91">F443</f>
        <v>24554.965</v>
      </c>
      <c r="G442" s="134">
        <f t="shared" si="91"/>
        <v>3605.3980000000001</v>
      </c>
      <c r="H442" s="134">
        <f t="shared" si="91"/>
        <v>14750</v>
      </c>
    </row>
    <row r="443" spans="1:8" ht="60">
      <c r="A443" s="21" t="s">
        <v>268</v>
      </c>
      <c r="B443" s="21" t="s">
        <v>297</v>
      </c>
      <c r="C443" s="11" t="s">
        <v>475</v>
      </c>
      <c r="D443" s="33" t="s">
        <v>299</v>
      </c>
      <c r="E443" s="204" t="s">
        <v>178</v>
      </c>
      <c r="F443" s="134">
        <f t="shared" si="91"/>
        <v>24554.965</v>
      </c>
      <c r="G443" s="134">
        <f t="shared" si="91"/>
        <v>3605.3980000000001</v>
      </c>
      <c r="H443" s="134">
        <f t="shared" si="91"/>
        <v>14750</v>
      </c>
    </row>
    <row r="444" spans="1:8" ht="24">
      <c r="A444" s="21" t="s">
        <v>268</v>
      </c>
      <c r="B444" s="21" t="s">
        <v>297</v>
      </c>
      <c r="C444" s="11" t="s">
        <v>475</v>
      </c>
      <c r="D444" s="21">
        <v>612</v>
      </c>
      <c r="E444" s="28" t="s">
        <v>548</v>
      </c>
      <c r="F444" s="134">
        <v>24554.965</v>
      </c>
      <c r="G444" s="134">
        <v>3605.3980000000001</v>
      </c>
      <c r="H444" s="134">
        <v>14750</v>
      </c>
    </row>
    <row r="445" spans="1:8" ht="36">
      <c r="A445" s="21" t="s">
        <v>268</v>
      </c>
      <c r="B445" s="21" t="s">
        <v>297</v>
      </c>
      <c r="C445" s="11" t="s">
        <v>582</v>
      </c>
      <c r="D445" s="21"/>
      <c r="E445" s="28" t="s">
        <v>583</v>
      </c>
      <c r="F445" s="134">
        <f>F446</f>
        <v>700</v>
      </c>
      <c r="G445" s="134">
        <f t="shared" ref="G445:H446" si="92">G446</f>
        <v>0</v>
      </c>
      <c r="H445" s="134">
        <f t="shared" si="92"/>
        <v>0</v>
      </c>
    </row>
    <row r="446" spans="1:8" ht="60">
      <c r="A446" s="21" t="s">
        <v>268</v>
      </c>
      <c r="B446" s="21" t="s">
        <v>297</v>
      </c>
      <c r="C446" s="11" t="s">
        <v>582</v>
      </c>
      <c r="D446" s="33" t="s">
        <v>299</v>
      </c>
      <c r="E446" s="204" t="s">
        <v>178</v>
      </c>
      <c r="F446" s="134">
        <f>F447</f>
        <v>700</v>
      </c>
      <c r="G446" s="134">
        <f t="shared" si="92"/>
        <v>0</v>
      </c>
      <c r="H446" s="134">
        <f t="shared" si="92"/>
        <v>0</v>
      </c>
    </row>
    <row r="447" spans="1:8" ht="24">
      <c r="A447" s="21" t="s">
        <v>268</v>
      </c>
      <c r="B447" s="21" t="s">
        <v>297</v>
      </c>
      <c r="C447" s="11" t="s">
        <v>582</v>
      </c>
      <c r="D447" s="21">
        <v>612</v>
      </c>
      <c r="E447" s="28" t="s">
        <v>548</v>
      </c>
      <c r="F447" s="134">
        <v>700</v>
      </c>
      <c r="G447" s="134">
        <v>0</v>
      </c>
      <c r="H447" s="134">
        <v>0</v>
      </c>
    </row>
    <row r="448" spans="1:8" s="199" customFormat="1" ht="72">
      <c r="A448" s="21" t="s">
        <v>268</v>
      </c>
      <c r="B448" s="21" t="s">
        <v>297</v>
      </c>
      <c r="C448" s="11" t="s">
        <v>625</v>
      </c>
      <c r="D448" s="21"/>
      <c r="E448" s="28" t="s">
        <v>624</v>
      </c>
      <c r="F448" s="134">
        <f t="shared" ref="F448:H449" si="93">F449</f>
        <v>19421.400000000001</v>
      </c>
      <c r="G448" s="134">
        <f t="shared" si="93"/>
        <v>2464.4</v>
      </c>
      <c r="H448" s="134">
        <f t="shared" si="93"/>
        <v>0</v>
      </c>
    </row>
    <row r="449" spans="1:12" s="199" customFormat="1" ht="60">
      <c r="A449" s="21" t="s">
        <v>268</v>
      </c>
      <c r="B449" s="21" t="s">
        <v>297</v>
      </c>
      <c r="C449" s="11" t="s">
        <v>625</v>
      </c>
      <c r="D449" s="30" t="s">
        <v>299</v>
      </c>
      <c r="E449" s="204" t="s">
        <v>178</v>
      </c>
      <c r="F449" s="134">
        <f t="shared" si="93"/>
        <v>19421.400000000001</v>
      </c>
      <c r="G449" s="134">
        <f t="shared" si="93"/>
        <v>2464.4</v>
      </c>
      <c r="H449" s="134">
        <f t="shared" si="93"/>
        <v>0</v>
      </c>
      <c r="J449" s="225"/>
      <c r="K449" s="225"/>
      <c r="L449" s="225"/>
    </row>
    <row r="450" spans="1:12" s="199" customFormat="1" ht="24">
      <c r="A450" s="21" t="s">
        <v>268</v>
      </c>
      <c r="B450" s="21" t="s">
        <v>297</v>
      </c>
      <c r="C450" s="11" t="s">
        <v>625</v>
      </c>
      <c r="D450" s="21">
        <v>612</v>
      </c>
      <c r="E450" s="28" t="s">
        <v>548</v>
      </c>
      <c r="F450" s="134">
        <v>19421.400000000001</v>
      </c>
      <c r="G450" s="134">
        <v>2464.4</v>
      </c>
      <c r="H450" s="134">
        <v>0</v>
      </c>
    </row>
    <row r="451" spans="1:12" s="199" customFormat="1" ht="72">
      <c r="A451" s="21" t="s">
        <v>268</v>
      </c>
      <c r="B451" s="21" t="s">
        <v>297</v>
      </c>
      <c r="C451" s="11" t="s">
        <v>626</v>
      </c>
      <c r="D451" s="21"/>
      <c r="E451" s="28" t="s">
        <v>627</v>
      </c>
      <c r="F451" s="134">
        <f t="shared" ref="F451:H452" si="94">F452</f>
        <v>5685.2</v>
      </c>
      <c r="G451" s="134">
        <f t="shared" si="94"/>
        <v>616.1</v>
      </c>
      <c r="H451" s="134">
        <f t="shared" si="94"/>
        <v>0</v>
      </c>
    </row>
    <row r="452" spans="1:12" s="199" customFormat="1" ht="60">
      <c r="A452" s="21" t="s">
        <v>268</v>
      </c>
      <c r="B452" s="21" t="s">
        <v>297</v>
      </c>
      <c r="C452" s="11" t="s">
        <v>626</v>
      </c>
      <c r="D452" s="33" t="s">
        <v>299</v>
      </c>
      <c r="E452" s="204" t="s">
        <v>178</v>
      </c>
      <c r="F452" s="134">
        <f>F453</f>
        <v>5685.2</v>
      </c>
      <c r="G452" s="134">
        <f t="shared" si="94"/>
        <v>616.1</v>
      </c>
      <c r="H452" s="134">
        <f t="shared" si="94"/>
        <v>0</v>
      </c>
    </row>
    <row r="453" spans="1:12" s="199" customFormat="1" ht="24">
      <c r="A453" s="21" t="s">
        <v>268</v>
      </c>
      <c r="B453" s="21" t="s">
        <v>297</v>
      </c>
      <c r="C453" s="11" t="s">
        <v>626</v>
      </c>
      <c r="D453" s="21">
        <v>612</v>
      </c>
      <c r="E453" s="28" t="s">
        <v>548</v>
      </c>
      <c r="F453" s="134">
        <v>5685.2</v>
      </c>
      <c r="G453" s="134">
        <v>616.1</v>
      </c>
      <c r="H453" s="134">
        <v>0</v>
      </c>
    </row>
    <row r="454" spans="1:12" s="199" customFormat="1" ht="60">
      <c r="A454" s="21" t="s">
        <v>268</v>
      </c>
      <c r="B454" s="21" t="s">
        <v>297</v>
      </c>
      <c r="C454" s="11" t="s">
        <v>652</v>
      </c>
      <c r="D454" s="21"/>
      <c r="E454" s="28" t="s">
        <v>648</v>
      </c>
      <c r="F454" s="134">
        <f>F455</f>
        <v>145</v>
      </c>
      <c r="G454" s="134">
        <f t="shared" ref="G454:H455" si="95">G455</f>
        <v>0</v>
      </c>
      <c r="H454" s="134">
        <f t="shared" si="95"/>
        <v>0</v>
      </c>
    </row>
    <row r="455" spans="1:12" s="199" customFormat="1" ht="60">
      <c r="A455" s="21" t="s">
        <v>268</v>
      </c>
      <c r="B455" s="21" t="s">
        <v>297</v>
      </c>
      <c r="C455" s="11" t="s">
        <v>652</v>
      </c>
      <c r="D455" s="33" t="s">
        <v>299</v>
      </c>
      <c r="E455" s="204" t="s">
        <v>178</v>
      </c>
      <c r="F455" s="134">
        <f>F456</f>
        <v>145</v>
      </c>
      <c r="G455" s="134">
        <f t="shared" si="95"/>
        <v>0</v>
      </c>
      <c r="H455" s="134">
        <f t="shared" si="95"/>
        <v>0</v>
      </c>
    </row>
    <row r="456" spans="1:12" s="199" customFormat="1" ht="24">
      <c r="A456" s="21" t="s">
        <v>268</v>
      </c>
      <c r="B456" s="21" t="s">
        <v>297</v>
      </c>
      <c r="C456" s="11" t="s">
        <v>652</v>
      </c>
      <c r="D456" s="21">
        <v>612</v>
      </c>
      <c r="E456" s="28" t="s">
        <v>548</v>
      </c>
      <c r="F456" s="134">
        <v>145</v>
      </c>
      <c r="G456" s="134">
        <v>0</v>
      </c>
      <c r="H456" s="134">
        <v>0</v>
      </c>
    </row>
    <row r="457" spans="1:12" s="199" customFormat="1" ht="72">
      <c r="A457" s="21" t="s">
        <v>268</v>
      </c>
      <c r="B457" s="21" t="s">
        <v>297</v>
      </c>
      <c r="C457" s="11" t="s">
        <v>728</v>
      </c>
      <c r="D457" s="21"/>
      <c r="E457" s="28" t="s">
        <v>727</v>
      </c>
      <c r="F457" s="134">
        <f t="shared" ref="F457:H458" si="96">F458</f>
        <v>38903.800000000003</v>
      </c>
      <c r="G457" s="134">
        <f t="shared" si="96"/>
        <v>38903.800000000003</v>
      </c>
      <c r="H457" s="134">
        <f t="shared" si="96"/>
        <v>38903.800000000003</v>
      </c>
      <c r="K457" s="225"/>
    </row>
    <row r="458" spans="1:12" s="199" customFormat="1" ht="60">
      <c r="A458" s="21" t="s">
        <v>268</v>
      </c>
      <c r="B458" s="21" t="s">
        <v>297</v>
      </c>
      <c r="C458" s="11" t="s">
        <v>728</v>
      </c>
      <c r="D458" s="33" t="s">
        <v>299</v>
      </c>
      <c r="E458" s="204" t="s">
        <v>178</v>
      </c>
      <c r="F458" s="134">
        <f t="shared" si="96"/>
        <v>38903.800000000003</v>
      </c>
      <c r="G458" s="134">
        <f t="shared" si="96"/>
        <v>38903.800000000003</v>
      </c>
      <c r="H458" s="134">
        <f t="shared" si="96"/>
        <v>38903.800000000003</v>
      </c>
    </row>
    <row r="459" spans="1:12" s="199" customFormat="1" ht="84">
      <c r="A459" s="21" t="s">
        <v>268</v>
      </c>
      <c r="B459" s="21" t="s">
        <v>297</v>
      </c>
      <c r="C459" s="11" t="s">
        <v>728</v>
      </c>
      <c r="D459" s="21" t="s">
        <v>401</v>
      </c>
      <c r="E459" s="28" t="s">
        <v>639</v>
      </c>
      <c r="F459" s="134">
        <v>38903.800000000003</v>
      </c>
      <c r="G459" s="134">
        <v>38903.800000000003</v>
      </c>
      <c r="H459" s="134">
        <v>38903.800000000003</v>
      </c>
    </row>
    <row r="460" spans="1:12" s="199" customFormat="1" ht="48">
      <c r="A460" s="21" t="s">
        <v>268</v>
      </c>
      <c r="B460" s="21" t="s">
        <v>297</v>
      </c>
      <c r="C460" s="11" t="s">
        <v>584</v>
      </c>
      <c r="D460" s="21"/>
      <c r="E460" s="28" t="s">
        <v>965</v>
      </c>
      <c r="F460" s="134">
        <f>F461</f>
        <v>240</v>
      </c>
      <c r="G460" s="134">
        <f t="shared" ref="G460:H461" si="97">G461</f>
        <v>0</v>
      </c>
      <c r="H460" s="134">
        <f t="shared" si="97"/>
        <v>0</v>
      </c>
    </row>
    <row r="461" spans="1:12" s="199" customFormat="1" ht="60">
      <c r="A461" s="21" t="s">
        <v>268</v>
      </c>
      <c r="B461" s="21" t="s">
        <v>297</v>
      </c>
      <c r="C461" s="11" t="s">
        <v>584</v>
      </c>
      <c r="D461" s="33" t="s">
        <v>299</v>
      </c>
      <c r="E461" s="204" t="s">
        <v>178</v>
      </c>
      <c r="F461" s="134">
        <f>F462</f>
        <v>240</v>
      </c>
      <c r="G461" s="134">
        <f t="shared" si="97"/>
        <v>0</v>
      </c>
      <c r="H461" s="134">
        <f t="shared" si="97"/>
        <v>0</v>
      </c>
    </row>
    <row r="462" spans="1:12" s="199" customFormat="1" ht="24">
      <c r="A462" s="21" t="s">
        <v>268</v>
      </c>
      <c r="B462" s="21" t="s">
        <v>297</v>
      </c>
      <c r="C462" s="11" t="s">
        <v>584</v>
      </c>
      <c r="D462" s="21">
        <v>612</v>
      </c>
      <c r="E462" s="28" t="s">
        <v>548</v>
      </c>
      <c r="F462" s="134">
        <v>240</v>
      </c>
      <c r="G462" s="134">
        <v>0</v>
      </c>
      <c r="H462" s="134">
        <v>0</v>
      </c>
    </row>
    <row r="463" spans="1:12" s="199" customFormat="1" ht="48">
      <c r="A463" s="21" t="s">
        <v>268</v>
      </c>
      <c r="B463" s="21" t="s">
        <v>297</v>
      </c>
      <c r="C463" s="11" t="s">
        <v>428</v>
      </c>
      <c r="D463" s="21"/>
      <c r="E463" s="28" t="s">
        <v>377</v>
      </c>
      <c r="F463" s="134">
        <f>F467+F464</f>
        <v>7559.9</v>
      </c>
      <c r="G463" s="134">
        <f>G467+G464</f>
        <v>7559.9</v>
      </c>
      <c r="H463" s="134">
        <f>H467+H464</f>
        <v>7559.9</v>
      </c>
    </row>
    <row r="464" spans="1:12" s="199" customFormat="1" ht="132">
      <c r="A464" s="21" t="s">
        <v>268</v>
      </c>
      <c r="B464" s="21" t="s">
        <v>297</v>
      </c>
      <c r="C464" s="11" t="s">
        <v>73</v>
      </c>
      <c r="D464" s="21"/>
      <c r="E464" s="28" t="s">
        <v>817</v>
      </c>
      <c r="F464" s="134">
        <f t="shared" ref="F464:H465" si="98">F465</f>
        <v>2076.6</v>
      </c>
      <c r="G464" s="134">
        <f t="shared" si="98"/>
        <v>2076.6</v>
      </c>
      <c r="H464" s="134">
        <f t="shared" si="98"/>
        <v>2076.6</v>
      </c>
    </row>
    <row r="465" spans="1:8" s="199" customFormat="1" ht="60">
      <c r="A465" s="21" t="s">
        <v>268</v>
      </c>
      <c r="B465" s="21" t="s">
        <v>297</v>
      </c>
      <c r="C465" s="11" t="s">
        <v>73</v>
      </c>
      <c r="D465" s="30" t="s">
        <v>299</v>
      </c>
      <c r="E465" s="204" t="s">
        <v>178</v>
      </c>
      <c r="F465" s="134">
        <f t="shared" si="98"/>
        <v>2076.6</v>
      </c>
      <c r="G465" s="134">
        <f t="shared" si="98"/>
        <v>2076.6</v>
      </c>
      <c r="H465" s="134">
        <f t="shared" si="98"/>
        <v>2076.6</v>
      </c>
    </row>
    <row r="466" spans="1:8" s="199" customFormat="1" ht="72">
      <c r="A466" s="21" t="s">
        <v>268</v>
      </c>
      <c r="B466" s="21" t="s">
        <v>297</v>
      </c>
      <c r="C466" s="11" t="s">
        <v>73</v>
      </c>
      <c r="D466" s="21" t="s">
        <v>401</v>
      </c>
      <c r="E466" s="28" t="s">
        <v>303</v>
      </c>
      <c r="F466" s="134">
        <v>2076.6</v>
      </c>
      <c r="G466" s="134">
        <v>2076.6</v>
      </c>
      <c r="H466" s="134">
        <v>2076.6</v>
      </c>
    </row>
    <row r="467" spans="1:8" s="199" customFormat="1" ht="48">
      <c r="A467" s="21" t="s">
        <v>268</v>
      </c>
      <c r="B467" s="21" t="s">
        <v>297</v>
      </c>
      <c r="C467" s="11" t="s">
        <v>429</v>
      </c>
      <c r="D467" s="21"/>
      <c r="E467" s="28" t="s">
        <v>90</v>
      </c>
      <c r="F467" s="134">
        <f t="shared" ref="F467:H468" si="99">F468</f>
        <v>5483.3</v>
      </c>
      <c r="G467" s="134">
        <f t="shared" si="99"/>
        <v>5483.3</v>
      </c>
      <c r="H467" s="134">
        <f t="shared" si="99"/>
        <v>5483.3</v>
      </c>
    </row>
    <row r="468" spans="1:8" s="199" customFormat="1" ht="60">
      <c r="A468" s="21" t="s">
        <v>268</v>
      </c>
      <c r="B468" s="21" t="s">
        <v>297</v>
      </c>
      <c r="C468" s="11" t="s">
        <v>429</v>
      </c>
      <c r="D468" s="33" t="s">
        <v>299</v>
      </c>
      <c r="E468" s="204" t="s">
        <v>178</v>
      </c>
      <c r="F468" s="134">
        <f t="shared" si="99"/>
        <v>5483.3</v>
      </c>
      <c r="G468" s="134">
        <f t="shared" si="99"/>
        <v>5483.3</v>
      </c>
      <c r="H468" s="134">
        <f t="shared" si="99"/>
        <v>5483.3</v>
      </c>
    </row>
    <row r="469" spans="1:8" s="199" customFormat="1" ht="72">
      <c r="A469" s="21" t="s">
        <v>268</v>
      </c>
      <c r="B469" s="21" t="s">
        <v>297</v>
      </c>
      <c r="C469" s="11" t="s">
        <v>429</v>
      </c>
      <c r="D469" s="21" t="s">
        <v>401</v>
      </c>
      <c r="E469" s="28" t="s">
        <v>303</v>
      </c>
      <c r="F469" s="134">
        <v>5483.3</v>
      </c>
      <c r="G469" s="134">
        <v>5483.3</v>
      </c>
      <c r="H469" s="134">
        <v>5483.3</v>
      </c>
    </row>
    <row r="470" spans="1:8" s="199" customFormat="1" ht="72">
      <c r="A470" s="21" t="s">
        <v>268</v>
      </c>
      <c r="B470" s="21" t="s">
        <v>297</v>
      </c>
      <c r="C470" s="11" t="s">
        <v>144</v>
      </c>
      <c r="D470" s="21"/>
      <c r="E470" s="28" t="s">
        <v>173</v>
      </c>
      <c r="F470" s="134">
        <f>F474+F471+F477</f>
        <v>45648.800000000003</v>
      </c>
      <c r="G470" s="134">
        <f>G474+G471+G477</f>
        <v>48598.7</v>
      </c>
      <c r="H470" s="134">
        <f>H474+H471+H477</f>
        <v>48188.1</v>
      </c>
    </row>
    <row r="471" spans="1:8" s="199" customFormat="1" ht="60">
      <c r="A471" s="21" t="s">
        <v>268</v>
      </c>
      <c r="B471" s="21" t="s">
        <v>297</v>
      </c>
      <c r="C471" s="11" t="s">
        <v>726</v>
      </c>
      <c r="D471" s="21"/>
      <c r="E471" s="28" t="s">
        <v>725</v>
      </c>
      <c r="F471" s="134">
        <f t="shared" ref="F471:H472" si="100">F472</f>
        <v>42232.800000000003</v>
      </c>
      <c r="G471" s="134">
        <f t="shared" si="100"/>
        <v>44282.7</v>
      </c>
      <c r="H471" s="134">
        <f t="shared" si="100"/>
        <v>43872.1</v>
      </c>
    </row>
    <row r="472" spans="1:8" s="199" customFormat="1" ht="60">
      <c r="A472" s="21" t="s">
        <v>268</v>
      </c>
      <c r="B472" s="21" t="s">
        <v>297</v>
      </c>
      <c r="C472" s="11" t="s">
        <v>726</v>
      </c>
      <c r="D472" s="33" t="s">
        <v>299</v>
      </c>
      <c r="E472" s="204" t="s">
        <v>178</v>
      </c>
      <c r="F472" s="134">
        <f t="shared" si="100"/>
        <v>42232.800000000003</v>
      </c>
      <c r="G472" s="134">
        <f t="shared" si="100"/>
        <v>44282.7</v>
      </c>
      <c r="H472" s="134">
        <f t="shared" si="100"/>
        <v>43872.1</v>
      </c>
    </row>
    <row r="473" spans="1:8" s="199" customFormat="1" ht="72">
      <c r="A473" s="21" t="s">
        <v>268</v>
      </c>
      <c r="B473" s="21" t="s">
        <v>297</v>
      </c>
      <c r="C473" s="11" t="s">
        <v>726</v>
      </c>
      <c r="D473" s="21" t="s">
        <v>401</v>
      </c>
      <c r="E473" s="28" t="s">
        <v>303</v>
      </c>
      <c r="F473" s="134">
        <v>42232.800000000003</v>
      </c>
      <c r="G473" s="134">
        <v>44282.7</v>
      </c>
      <c r="H473" s="134">
        <v>43872.1</v>
      </c>
    </row>
    <row r="474" spans="1:8" s="199" customFormat="1" ht="36">
      <c r="A474" s="21" t="s">
        <v>268</v>
      </c>
      <c r="B474" s="21" t="s">
        <v>297</v>
      </c>
      <c r="C474" s="11" t="s">
        <v>477</v>
      </c>
      <c r="D474" s="21"/>
      <c r="E474" s="28" t="s">
        <v>752</v>
      </c>
      <c r="F474" s="134">
        <f t="shared" ref="F474:H478" si="101">F475</f>
        <v>2664.6</v>
      </c>
      <c r="G474" s="134">
        <f t="shared" si="101"/>
        <v>3464.6</v>
      </c>
      <c r="H474" s="134">
        <f t="shared" si="101"/>
        <v>3464.6</v>
      </c>
    </row>
    <row r="475" spans="1:8" s="199" customFormat="1" ht="60">
      <c r="A475" s="21" t="s">
        <v>268</v>
      </c>
      <c r="B475" s="21" t="s">
        <v>297</v>
      </c>
      <c r="C475" s="11" t="s">
        <v>477</v>
      </c>
      <c r="D475" s="33" t="s">
        <v>299</v>
      </c>
      <c r="E475" s="204" t="s">
        <v>178</v>
      </c>
      <c r="F475" s="134">
        <f t="shared" si="101"/>
        <v>2664.6</v>
      </c>
      <c r="G475" s="134">
        <f t="shared" si="101"/>
        <v>3464.6</v>
      </c>
      <c r="H475" s="134">
        <f t="shared" si="101"/>
        <v>3464.6</v>
      </c>
    </row>
    <row r="476" spans="1:8" s="199" customFormat="1" ht="72">
      <c r="A476" s="21" t="s">
        <v>268</v>
      </c>
      <c r="B476" s="21" t="s">
        <v>297</v>
      </c>
      <c r="C476" s="11" t="s">
        <v>477</v>
      </c>
      <c r="D476" s="21" t="s">
        <v>401</v>
      </c>
      <c r="E476" s="28" t="s">
        <v>303</v>
      </c>
      <c r="F476" s="134">
        <v>2664.6</v>
      </c>
      <c r="G476" s="134">
        <v>3464.6</v>
      </c>
      <c r="H476" s="134">
        <v>3464.6</v>
      </c>
    </row>
    <row r="477" spans="1:8" s="199" customFormat="1" ht="48">
      <c r="A477" s="21" t="s">
        <v>268</v>
      </c>
      <c r="B477" s="21" t="s">
        <v>297</v>
      </c>
      <c r="C477" s="11" t="s">
        <v>478</v>
      </c>
      <c r="D477" s="21"/>
      <c r="E477" s="28" t="s">
        <v>753</v>
      </c>
      <c r="F477" s="134">
        <f>F478</f>
        <v>751.4</v>
      </c>
      <c r="G477" s="134">
        <f t="shared" si="101"/>
        <v>851.4</v>
      </c>
      <c r="H477" s="134">
        <f t="shared" si="101"/>
        <v>851.4</v>
      </c>
    </row>
    <row r="478" spans="1:8" s="199" customFormat="1" ht="60">
      <c r="A478" s="21" t="s">
        <v>268</v>
      </c>
      <c r="B478" s="21" t="s">
        <v>297</v>
      </c>
      <c r="C478" s="11" t="s">
        <v>478</v>
      </c>
      <c r="D478" s="33" t="s">
        <v>299</v>
      </c>
      <c r="E478" s="204" t="s">
        <v>178</v>
      </c>
      <c r="F478" s="134">
        <f>F479</f>
        <v>751.4</v>
      </c>
      <c r="G478" s="134">
        <f t="shared" si="101"/>
        <v>851.4</v>
      </c>
      <c r="H478" s="134">
        <f t="shared" si="101"/>
        <v>851.4</v>
      </c>
    </row>
    <row r="479" spans="1:8" s="199" customFormat="1" ht="72">
      <c r="A479" s="21" t="s">
        <v>268</v>
      </c>
      <c r="B479" s="21" t="s">
        <v>297</v>
      </c>
      <c r="C479" s="11" t="s">
        <v>478</v>
      </c>
      <c r="D479" s="21" t="s">
        <v>401</v>
      </c>
      <c r="E479" s="28" t="s">
        <v>303</v>
      </c>
      <c r="F479" s="134">
        <v>751.4</v>
      </c>
      <c r="G479" s="134">
        <v>851.4</v>
      </c>
      <c r="H479" s="134">
        <v>851.4</v>
      </c>
    </row>
    <row r="480" spans="1:8" s="199" customFormat="1" ht="60">
      <c r="A480" s="21" t="s">
        <v>268</v>
      </c>
      <c r="B480" s="21" t="s">
        <v>297</v>
      </c>
      <c r="C480" s="11" t="s">
        <v>755</v>
      </c>
      <c r="D480" s="21"/>
      <c r="E480" s="28" t="s">
        <v>818</v>
      </c>
      <c r="F480" s="134">
        <f>F484+F481</f>
        <v>480</v>
      </c>
      <c r="G480" s="134">
        <f>G484+G481</f>
        <v>480</v>
      </c>
      <c r="H480" s="134">
        <f>H484+H481</f>
        <v>480</v>
      </c>
    </row>
    <row r="481" spans="1:8" s="199" customFormat="1" ht="36">
      <c r="A481" s="21" t="s">
        <v>268</v>
      </c>
      <c r="B481" s="21" t="s">
        <v>297</v>
      </c>
      <c r="C481" s="11" t="s">
        <v>824</v>
      </c>
      <c r="D481" s="21"/>
      <c r="E481" s="28" t="s">
        <v>687</v>
      </c>
      <c r="F481" s="155">
        <f t="shared" ref="F481:H482" si="102">F482</f>
        <v>413.4</v>
      </c>
      <c r="G481" s="155">
        <f t="shared" si="102"/>
        <v>413.4</v>
      </c>
      <c r="H481" s="155">
        <f t="shared" si="102"/>
        <v>413.4</v>
      </c>
    </row>
    <row r="482" spans="1:8" s="199" customFormat="1" ht="60">
      <c r="A482" s="21" t="s">
        <v>268</v>
      </c>
      <c r="B482" s="21" t="s">
        <v>297</v>
      </c>
      <c r="C482" s="11" t="s">
        <v>824</v>
      </c>
      <c r="D482" s="33" t="s">
        <v>299</v>
      </c>
      <c r="E482" s="204" t="s">
        <v>178</v>
      </c>
      <c r="F482" s="155">
        <f t="shared" si="102"/>
        <v>413.4</v>
      </c>
      <c r="G482" s="155">
        <f t="shared" si="102"/>
        <v>413.4</v>
      </c>
      <c r="H482" s="155">
        <f t="shared" si="102"/>
        <v>413.4</v>
      </c>
    </row>
    <row r="483" spans="1:8" s="199" customFormat="1" ht="24">
      <c r="A483" s="21" t="s">
        <v>268</v>
      </c>
      <c r="B483" s="21" t="s">
        <v>297</v>
      </c>
      <c r="C483" s="11" t="s">
        <v>824</v>
      </c>
      <c r="D483" s="21">
        <v>612</v>
      </c>
      <c r="E483" s="28" t="s">
        <v>548</v>
      </c>
      <c r="F483" s="155">
        <v>413.4</v>
      </c>
      <c r="G483" s="155">
        <v>413.4</v>
      </c>
      <c r="H483" s="155">
        <v>413.4</v>
      </c>
    </row>
    <row r="484" spans="1:8" s="199" customFormat="1" ht="60">
      <c r="A484" s="21" t="s">
        <v>268</v>
      </c>
      <c r="B484" s="21" t="s">
        <v>297</v>
      </c>
      <c r="C484" s="11" t="s">
        <v>754</v>
      </c>
      <c r="D484" s="21"/>
      <c r="E484" s="28" t="s">
        <v>673</v>
      </c>
      <c r="F484" s="134">
        <f t="shared" ref="F484:H485" si="103">F485</f>
        <v>66.599999999999994</v>
      </c>
      <c r="G484" s="134">
        <f t="shared" si="103"/>
        <v>66.599999999999994</v>
      </c>
      <c r="H484" s="134">
        <f t="shared" si="103"/>
        <v>66.599999999999994</v>
      </c>
    </row>
    <row r="485" spans="1:8" s="199" customFormat="1" ht="60">
      <c r="A485" s="21" t="s">
        <v>268</v>
      </c>
      <c r="B485" s="21" t="s">
        <v>297</v>
      </c>
      <c r="C485" s="11" t="s">
        <v>754</v>
      </c>
      <c r="D485" s="33" t="s">
        <v>299</v>
      </c>
      <c r="E485" s="204" t="s">
        <v>178</v>
      </c>
      <c r="F485" s="134">
        <f t="shared" si="103"/>
        <v>66.599999999999994</v>
      </c>
      <c r="G485" s="134">
        <f t="shared" si="103"/>
        <v>66.599999999999994</v>
      </c>
      <c r="H485" s="134">
        <f t="shared" si="103"/>
        <v>66.599999999999994</v>
      </c>
    </row>
    <row r="486" spans="1:8" s="199" customFormat="1" ht="24">
      <c r="A486" s="21" t="s">
        <v>268</v>
      </c>
      <c r="B486" s="21" t="s">
        <v>297</v>
      </c>
      <c r="C486" s="11" t="s">
        <v>754</v>
      </c>
      <c r="D486" s="21">
        <v>612</v>
      </c>
      <c r="E486" s="28" t="s">
        <v>548</v>
      </c>
      <c r="F486" s="134">
        <v>66.599999999999994</v>
      </c>
      <c r="G486" s="134">
        <v>66.599999999999994</v>
      </c>
      <c r="H486" s="134">
        <v>66.599999999999994</v>
      </c>
    </row>
    <row r="487" spans="1:8" s="199" customFormat="1" ht="48">
      <c r="A487" s="21" t="s">
        <v>268</v>
      </c>
      <c r="B487" s="21" t="s">
        <v>297</v>
      </c>
      <c r="C487" s="11" t="s">
        <v>402</v>
      </c>
      <c r="D487" s="21"/>
      <c r="E487" s="28" t="s">
        <v>730</v>
      </c>
      <c r="F487" s="134">
        <f t="shared" ref="F487:H488" si="104">F488</f>
        <v>6127.4630000000006</v>
      </c>
      <c r="G487" s="134">
        <f t="shared" si="104"/>
        <v>0</v>
      </c>
      <c r="H487" s="134">
        <f t="shared" si="104"/>
        <v>0</v>
      </c>
    </row>
    <row r="488" spans="1:8" s="199" customFormat="1" ht="60">
      <c r="A488" s="21" t="s">
        <v>268</v>
      </c>
      <c r="B488" s="21" t="s">
        <v>297</v>
      </c>
      <c r="C488" s="11" t="s">
        <v>852</v>
      </c>
      <c r="D488" s="21"/>
      <c r="E488" s="28" t="s">
        <v>850</v>
      </c>
      <c r="F488" s="134">
        <f t="shared" si="104"/>
        <v>6127.4630000000006</v>
      </c>
      <c r="G488" s="134">
        <f t="shared" si="104"/>
        <v>0</v>
      </c>
      <c r="H488" s="134">
        <f t="shared" si="104"/>
        <v>0</v>
      </c>
    </row>
    <row r="489" spans="1:8" s="199" customFormat="1" ht="60">
      <c r="A489" s="21" t="s">
        <v>268</v>
      </c>
      <c r="B489" s="21" t="s">
        <v>297</v>
      </c>
      <c r="C489" s="11" t="s">
        <v>853</v>
      </c>
      <c r="D489" s="21"/>
      <c r="E489" s="28" t="s">
        <v>851</v>
      </c>
      <c r="F489" s="134">
        <f>F493+F496+F499+F502+F490</f>
        <v>6127.4630000000006</v>
      </c>
      <c r="G489" s="134">
        <f>G493+G496+G499+G502+G490</f>
        <v>0</v>
      </c>
      <c r="H489" s="134">
        <f>H493+H496+H499+H502+H490</f>
        <v>0</v>
      </c>
    </row>
    <row r="490" spans="1:8" s="199" customFormat="1" ht="36">
      <c r="A490" s="21" t="s">
        <v>268</v>
      </c>
      <c r="B490" s="21" t="s">
        <v>297</v>
      </c>
      <c r="C490" s="11" t="s">
        <v>862</v>
      </c>
      <c r="D490" s="21"/>
      <c r="E490" s="28" t="s">
        <v>863</v>
      </c>
      <c r="F490" s="134">
        <f t="shared" ref="F490:H491" si="105">F491</f>
        <v>422.92</v>
      </c>
      <c r="G490" s="134">
        <f t="shared" si="105"/>
        <v>0</v>
      </c>
      <c r="H490" s="134">
        <f t="shared" si="105"/>
        <v>0</v>
      </c>
    </row>
    <row r="491" spans="1:8" s="199" customFormat="1" ht="60">
      <c r="A491" s="21" t="s">
        <v>268</v>
      </c>
      <c r="B491" s="21" t="s">
        <v>297</v>
      </c>
      <c r="C491" s="11" t="s">
        <v>862</v>
      </c>
      <c r="D491" s="33" t="s">
        <v>299</v>
      </c>
      <c r="E491" s="204" t="s">
        <v>178</v>
      </c>
      <c r="F491" s="134">
        <f t="shared" si="105"/>
        <v>422.92</v>
      </c>
      <c r="G491" s="134">
        <f t="shared" si="105"/>
        <v>0</v>
      </c>
      <c r="H491" s="134">
        <f t="shared" si="105"/>
        <v>0</v>
      </c>
    </row>
    <row r="492" spans="1:8" s="199" customFormat="1" ht="24">
      <c r="A492" s="21" t="s">
        <v>268</v>
      </c>
      <c r="B492" s="21" t="s">
        <v>297</v>
      </c>
      <c r="C492" s="11" t="s">
        <v>862</v>
      </c>
      <c r="D492" s="21">
        <v>612</v>
      </c>
      <c r="E492" s="28" t="s">
        <v>548</v>
      </c>
      <c r="F492" s="134">
        <v>422.92</v>
      </c>
      <c r="G492" s="134">
        <v>0</v>
      </c>
      <c r="H492" s="134">
        <v>0</v>
      </c>
    </row>
    <row r="493" spans="1:8" s="199" customFormat="1" ht="48">
      <c r="A493" s="21" t="s">
        <v>268</v>
      </c>
      <c r="B493" s="21" t="s">
        <v>297</v>
      </c>
      <c r="C493" s="11" t="s">
        <v>864</v>
      </c>
      <c r="D493" s="21"/>
      <c r="E493" s="28" t="s">
        <v>865</v>
      </c>
      <c r="F493" s="134">
        <f t="shared" ref="F493:H494" si="106">F494</f>
        <v>869.02200000000005</v>
      </c>
      <c r="G493" s="134">
        <f t="shared" si="106"/>
        <v>0</v>
      </c>
      <c r="H493" s="134">
        <f t="shared" si="106"/>
        <v>0</v>
      </c>
    </row>
    <row r="494" spans="1:8" s="199" customFormat="1" ht="60">
      <c r="A494" s="21" t="s">
        <v>268</v>
      </c>
      <c r="B494" s="21" t="s">
        <v>297</v>
      </c>
      <c r="C494" s="11" t="s">
        <v>864</v>
      </c>
      <c r="D494" s="33" t="s">
        <v>299</v>
      </c>
      <c r="E494" s="204" t="s">
        <v>178</v>
      </c>
      <c r="F494" s="134">
        <f t="shared" si="106"/>
        <v>869.02200000000005</v>
      </c>
      <c r="G494" s="134">
        <f t="shared" si="106"/>
        <v>0</v>
      </c>
      <c r="H494" s="134">
        <f t="shared" si="106"/>
        <v>0</v>
      </c>
    </row>
    <row r="495" spans="1:8" s="199" customFormat="1" ht="24">
      <c r="A495" s="21" t="s">
        <v>268</v>
      </c>
      <c r="B495" s="21" t="s">
        <v>297</v>
      </c>
      <c r="C495" s="11" t="s">
        <v>864</v>
      </c>
      <c r="D495" s="21">
        <v>612</v>
      </c>
      <c r="E495" s="28" t="s">
        <v>548</v>
      </c>
      <c r="F495" s="134">
        <v>869.02200000000005</v>
      </c>
      <c r="G495" s="134">
        <v>0</v>
      </c>
      <c r="H495" s="134">
        <v>0</v>
      </c>
    </row>
    <row r="496" spans="1:8" s="199" customFormat="1" ht="36">
      <c r="A496" s="21" t="s">
        <v>268</v>
      </c>
      <c r="B496" s="21" t="s">
        <v>297</v>
      </c>
      <c r="C496" s="11" t="s">
        <v>866</v>
      </c>
      <c r="D496" s="21"/>
      <c r="E496" s="28" t="s">
        <v>867</v>
      </c>
      <c r="F496" s="134">
        <f t="shared" ref="F496:H497" si="107">F497</f>
        <v>58.463999999999999</v>
      </c>
      <c r="G496" s="134">
        <f t="shared" si="107"/>
        <v>0</v>
      </c>
      <c r="H496" s="134">
        <f t="shared" si="107"/>
        <v>0</v>
      </c>
    </row>
    <row r="497" spans="1:8" s="199" customFormat="1" ht="60">
      <c r="A497" s="21" t="s">
        <v>268</v>
      </c>
      <c r="B497" s="21" t="s">
        <v>297</v>
      </c>
      <c r="C497" s="11" t="s">
        <v>866</v>
      </c>
      <c r="D497" s="33" t="s">
        <v>299</v>
      </c>
      <c r="E497" s="204" t="s">
        <v>178</v>
      </c>
      <c r="F497" s="134">
        <f t="shared" si="107"/>
        <v>58.463999999999999</v>
      </c>
      <c r="G497" s="134">
        <f t="shared" si="107"/>
        <v>0</v>
      </c>
      <c r="H497" s="134">
        <f t="shared" si="107"/>
        <v>0</v>
      </c>
    </row>
    <row r="498" spans="1:8" s="199" customFormat="1" ht="24">
      <c r="A498" s="21" t="s">
        <v>268</v>
      </c>
      <c r="B498" s="21" t="s">
        <v>297</v>
      </c>
      <c r="C498" s="11" t="s">
        <v>866</v>
      </c>
      <c r="D498" s="21">
        <v>612</v>
      </c>
      <c r="E498" s="28" t="s">
        <v>548</v>
      </c>
      <c r="F498" s="134">
        <v>58.463999999999999</v>
      </c>
      <c r="G498" s="134">
        <v>0</v>
      </c>
      <c r="H498" s="134">
        <v>0</v>
      </c>
    </row>
    <row r="499" spans="1:8" s="199" customFormat="1" ht="36">
      <c r="A499" s="21" t="s">
        <v>268</v>
      </c>
      <c r="B499" s="21" t="s">
        <v>297</v>
      </c>
      <c r="C499" s="11" t="s">
        <v>868</v>
      </c>
      <c r="D499" s="21"/>
      <c r="E499" s="28" t="s">
        <v>869</v>
      </c>
      <c r="F499" s="134">
        <f t="shared" ref="F499:H500" si="108">F500</f>
        <v>2588.364</v>
      </c>
      <c r="G499" s="134">
        <f t="shared" si="108"/>
        <v>0</v>
      </c>
      <c r="H499" s="134">
        <f t="shared" si="108"/>
        <v>0</v>
      </c>
    </row>
    <row r="500" spans="1:8" s="199" customFormat="1" ht="60">
      <c r="A500" s="21" t="s">
        <v>268</v>
      </c>
      <c r="B500" s="21" t="s">
        <v>297</v>
      </c>
      <c r="C500" s="11" t="s">
        <v>868</v>
      </c>
      <c r="D500" s="33" t="s">
        <v>299</v>
      </c>
      <c r="E500" s="204" t="s">
        <v>178</v>
      </c>
      <c r="F500" s="134">
        <f t="shared" si="108"/>
        <v>2588.364</v>
      </c>
      <c r="G500" s="134">
        <f t="shared" si="108"/>
        <v>0</v>
      </c>
      <c r="H500" s="134">
        <f t="shared" si="108"/>
        <v>0</v>
      </c>
    </row>
    <row r="501" spans="1:8" s="199" customFormat="1" ht="24">
      <c r="A501" s="21" t="s">
        <v>268</v>
      </c>
      <c r="B501" s="21" t="s">
        <v>297</v>
      </c>
      <c r="C501" s="11" t="s">
        <v>868</v>
      </c>
      <c r="D501" s="21">
        <v>612</v>
      </c>
      <c r="E501" s="28" t="s">
        <v>548</v>
      </c>
      <c r="F501" s="134">
        <v>2588.364</v>
      </c>
      <c r="G501" s="134">
        <v>0</v>
      </c>
      <c r="H501" s="134">
        <v>0</v>
      </c>
    </row>
    <row r="502" spans="1:8" s="199" customFormat="1" ht="60">
      <c r="A502" s="21" t="s">
        <v>268</v>
      </c>
      <c r="B502" s="21" t="s">
        <v>297</v>
      </c>
      <c r="C502" s="11" t="s">
        <v>870</v>
      </c>
      <c r="D502" s="21"/>
      <c r="E502" s="28" t="s">
        <v>871</v>
      </c>
      <c r="F502" s="134">
        <f t="shared" ref="F502:H503" si="109">F503</f>
        <v>2188.6930000000002</v>
      </c>
      <c r="G502" s="134">
        <f t="shared" si="109"/>
        <v>0</v>
      </c>
      <c r="H502" s="134">
        <f t="shared" si="109"/>
        <v>0</v>
      </c>
    </row>
    <row r="503" spans="1:8" s="199" customFormat="1" ht="60">
      <c r="A503" s="21" t="s">
        <v>268</v>
      </c>
      <c r="B503" s="21" t="s">
        <v>297</v>
      </c>
      <c r="C503" s="11" t="s">
        <v>870</v>
      </c>
      <c r="D503" s="33" t="s">
        <v>299</v>
      </c>
      <c r="E503" s="204" t="s">
        <v>178</v>
      </c>
      <c r="F503" s="134">
        <f t="shared" si="109"/>
        <v>2188.6930000000002</v>
      </c>
      <c r="G503" s="134">
        <f t="shared" si="109"/>
        <v>0</v>
      </c>
      <c r="H503" s="134">
        <f t="shared" si="109"/>
        <v>0</v>
      </c>
    </row>
    <row r="504" spans="1:8" s="199" customFormat="1" ht="24">
      <c r="A504" s="21" t="s">
        <v>268</v>
      </c>
      <c r="B504" s="21" t="s">
        <v>297</v>
      </c>
      <c r="C504" s="11" t="s">
        <v>870</v>
      </c>
      <c r="D504" s="21">
        <v>612</v>
      </c>
      <c r="E504" s="28" t="s">
        <v>548</v>
      </c>
      <c r="F504" s="134">
        <v>2188.6930000000002</v>
      </c>
      <c r="G504" s="134">
        <v>0</v>
      </c>
      <c r="H504" s="134">
        <v>0</v>
      </c>
    </row>
    <row r="505" spans="1:8" s="199" customFormat="1" ht="24">
      <c r="A505" s="101" t="s">
        <v>268</v>
      </c>
      <c r="B505" s="101" t="s">
        <v>323</v>
      </c>
      <c r="C505" s="101"/>
      <c r="D505" s="102"/>
      <c r="E505" s="121" t="s">
        <v>351</v>
      </c>
      <c r="F505" s="149">
        <f>F506+F534+F553</f>
        <v>128387.47699999998</v>
      </c>
      <c r="G505" s="149">
        <f t="shared" ref="G505:H505" si="110">G506+G534</f>
        <v>121606.93899999998</v>
      </c>
      <c r="H505" s="149">
        <f t="shared" si="110"/>
        <v>121606.93899999998</v>
      </c>
    </row>
    <row r="506" spans="1:8" s="199" customFormat="1" ht="36">
      <c r="A506" s="11" t="s">
        <v>268</v>
      </c>
      <c r="B506" s="11" t="s">
        <v>323</v>
      </c>
      <c r="C506" s="11" t="s">
        <v>139</v>
      </c>
      <c r="D506" s="21"/>
      <c r="E506" s="28" t="s">
        <v>747</v>
      </c>
      <c r="F506" s="134">
        <f t="shared" ref="F506:H506" si="111">F507</f>
        <v>90421.343999999997</v>
      </c>
      <c r="G506" s="134">
        <f t="shared" si="111"/>
        <v>85666.463999999993</v>
      </c>
      <c r="H506" s="134">
        <f t="shared" si="111"/>
        <v>85666.463999999993</v>
      </c>
    </row>
    <row r="507" spans="1:8" s="199" customFormat="1" ht="24">
      <c r="A507" s="11" t="s">
        <v>268</v>
      </c>
      <c r="B507" s="11" t="s">
        <v>323</v>
      </c>
      <c r="C507" s="11" t="s">
        <v>145</v>
      </c>
      <c r="D507" s="21"/>
      <c r="E507" s="28" t="s">
        <v>175</v>
      </c>
      <c r="F507" s="134">
        <f>F508+F530</f>
        <v>90421.343999999997</v>
      </c>
      <c r="G507" s="134">
        <f>G508+G530</f>
        <v>85666.463999999993</v>
      </c>
      <c r="H507" s="134">
        <f>H508+H530</f>
        <v>85666.463999999993</v>
      </c>
    </row>
    <row r="508" spans="1:8" s="199" customFormat="1" ht="72">
      <c r="A508" s="11" t="s">
        <v>268</v>
      </c>
      <c r="B508" s="11" t="s">
        <v>323</v>
      </c>
      <c r="C508" s="11" t="s">
        <v>146</v>
      </c>
      <c r="D508" s="21"/>
      <c r="E508" s="28" t="s">
        <v>152</v>
      </c>
      <c r="F508" s="134">
        <f>F509+F521+F524+F512+F515+F527+F518</f>
        <v>89678.444000000003</v>
      </c>
      <c r="G508" s="134">
        <f t="shared" ref="G508:H508" si="112">G509+G521+G524+G512+G515</f>
        <v>84879.563999999998</v>
      </c>
      <c r="H508" s="134">
        <f t="shared" si="112"/>
        <v>84879.563999999998</v>
      </c>
    </row>
    <row r="509" spans="1:8" s="199" customFormat="1" ht="36">
      <c r="A509" s="11" t="s">
        <v>268</v>
      </c>
      <c r="B509" s="11" t="s">
        <v>323</v>
      </c>
      <c r="C509" s="11" t="s">
        <v>484</v>
      </c>
      <c r="D509" s="21"/>
      <c r="E509" s="28" t="s">
        <v>555</v>
      </c>
      <c r="F509" s="134">
        <f t="shared" ref="F509:H510" si="113">F510</f>
        <v>74128.596000000005</v>
      </c>
      <c r="G509" s="134">
        <f t="shared" si="113"/>
        <v>72185.256999999998</v>
      </c>
      <c r="H509" s="134">
        <f t="shared" si="113"/>
        <v>72185.256999999998</v>
      </c>
    </row>
    <row r="510" spans="1:8" s="199" customFormat="1" ht="60">
      <c r="A510" s="11" t="s">
        <v>268</v>
      </c>
      <c r="B510" s="11" t="s">
        <v>323</v>
      </c>
      <c r="C510" s="11" t="s">
        <v>484</v>
      </c>
      <c r="D510" s="33" t="s">
        <v>299</v>
      </c>
      <c r="E510" s="204" t="s">
        <v>178</v>
      </c>
      <c r="F510" s="134">
        <f t="shared" si="113"/>
        <v>74128.596000000005</v>
      </c>
      <c r="G510" s="134">
        <f t="shared" si="113"/>
        <v>72185.256999999998</v>
      </c>
      <c r="H510" s="134">
        <f t="shared" si="113"/>
        <v>72185.256999999998</v>
      </c>
    </row>
    <row r="511" spans="1:8" s="199" customFormat="1" ht="84">
      <c r="A511" s="11" t="s">
        <v>268</v>
      </c>
      <c r="B511" s="11" t="s">
        <v>323</v>
      </c>
      <c r="C511" s="11" t="s">
        <v>484</v>
      </c>
      <c r="D511" s="21" t="s">
        <v>401</v>
      </c>
      <c r="E511" s="28" t="s">
        <v>639</v>
      </c>
      <c r="F511" s="134">
        <v>74128.596000000005</v>
      </c>
      <c r="G511" s="134">
        <v>72185.256999999998</v>
      </c>
      <c r="H511" s="134">
        <v>72185.256999999998</v>
      </c>
    </row>
    <row r="512" spans="1:8" s="199" customFormat="1" ht="48">
      <c r="A512" s="11" t="s">
        <v>268</v>
      </c>
      <c r="B512" s="11" t="s">
        <v>323</v>
      </c>
      <c r="C512" s="11" t="s">
        <v>485</v>
      </c>
      <c r="D512" s="21"/>
      <c r="E512" s="28" t="s">
        <v>384</v>
      </c>
      <c r="F512" s="134">
        <f t="shared" ref="F512:H513" si="114">F513</f>
        <v>1617.3879999999999</v>
      </c>
      <c r="G512" s="134">
        <f t="shared" si="114"/>
        <v>500</v>
      </c>
      <c r="H512" s="134">
        <f t="shared" si="114"/>
        <v>500</v>
      </c>
    </row>
    <row r="513" spans="1:10" s="199" customFormat="1" ht="60">
      <c r="A513" s="11" t="s">
        <v>268</v>
      </c>
      <c r="B513" s="11" t="s">
        <v>323</v>
      </c>
      <c r="C513" s="11" t="s">
        <v>485</v>
      </c>
      <c r="D513" s="33" t="s">
        <v>299</v>
      </c>
      <c r="E513" s="204" t="s">
        <v>178</v>
      </c>
      <c r="F513" s="134">
        <f t="shared" si="114"/>
        <v>1617.3879999999999</v>
      </c>
      <c r="G513" s="134">
        <f t="shared" si="114"/>
        <v>500</v>
      </c>
      <c r="H513" s="134">
        <f t="shared" si="114"/>
        <v>500</v>
      </c>
    </row>
    <row r="514" spans="1:10" s="199" customFormat="1" ht="24">
      <c r="A514" s="11" t="s">
        <v>268</v>
      </c>
      <c r="B514" s="11" t="s">
        <v>323</v>
      </c>
      <c r="C514" s="11" t="s">
        <v>485</v>
      </c>
      <c r="D514" s="21">
        <v>612</v>
      </c>
      <c r="E514" s="28" t="s">
        <v>548</v>
      </c>
      <c r="F514" s="134">
        <v>1617.3879999999999</v>
      </c>
      <c r="G514" s="134">
        <v>500</v>
      </c>
      <c r="H514" s="134">
        <v>500</v>
      </c>
    </row>
    <row r="515" spans="1:10" s="199" customFormat="1" ht="48">
      <c r="A515" s="11" t="s">
        <v>268</v>
      </c>
      <c r="B515" s="11" t="s">
        <v>323</v>
      </c>
      <c r="C515" s="11" t="s">
        <v>963</v>
      </c>
      <c r="D515" s="21"/>
      <c r="E515" s="28" t="s">
        <v>962</v>
      </c>
      <c r="F515" s="134">
        <f>F516</f>
        <v>40</v>
      </c>
      <c r="G515" s="134">
        <f t="shared" ref="G515:H516" si="115">G516</f>
        <v>0</v>
      </c>
      <c r="H515" s="134">
        <f t="shared" si="115"/>
        <v>0</v>
      </c>
    </row>
    <row r="516" spans="1:10" s="199" customFormat="1" ht="60">
      <c r="A516" s="11" t="s">
        <v>268</v>
      </c>
      <c r="B516" s="11" t="s">
        <v>323</v>
      </c>
      <c r="C516" s="11" t="s">
        <v>963</v>
      </c>
      <c r="D516" s="33" t="s">
        <v>299</v>
      </c>
      <c r="E516" s="204" t="s">
        <v>178</v>
      </c>
      <c r="F516" s="134">
        <f>F517</f>
        <v>40</v>
      </c>
      <c r="G516" s="134">
        <f t="shared" si="115"/>
        <v>0</v>
      </c>
      <c r="H516" s="134">
        <f t="shared" si="115"/>
        <v>0</v>
      </c>
    </row>
    <row r="517" spans="1:10" s="199" customFormat="1" ht="24">
      <c r="A517" s="11" t="s">
        <v>268</v>
      </c>
      <c r="B517" s="11" t="s">
        <v>323</v>
      </c>
      <c r="C517" s="11" t="s">
        <v>963</v>
      </c>
      <c r="D517" s="21">
        <v>612</v>
      </c>
      <c r="E517" s="28" t="s">
        <v>548</v>
      </c>
      <c r="F517" s="134">
        <v>40</v>
      </c>
      <c r="G517" s="134">
        <v>0</v>
      </c>
      <c r="H517" s="134">
        <v>0</v>
      </c>
    </row>
    <row r="518" spans="1:10" s="199" customFormat="1" ht="48">
      <c r="A518" s="11" t="s">
        <v>268</v>
      </c>
      <c r="B518" s="11" t="s">
        <v>323</v>
      </c>
      <c r="C518" s="11" t="s">
        <v>586</v>
      </c>
      <c r="D518" s="21"/>
      <c r="E518" s="28" t="s">
        <v>964</v>
      </c>
      <c r="F518" s="134">
        <f>F519</f>
        <v>116</v>
      </c>
      <c r="G518" s="134">
        <f t="shared" ref="G518:H519" si="116">G519</f>
        <v>0</v>
      </c>
      <c r="H518" s="134">
        <f t="shared" si="116"/>
        <v>0</v>
      </c>
    </row>
    <row r="519" spans="1:10" s="199" customFormat="1" ht="60">
      <c r="A519" s="11" t="s">
        <v>268</v>
      </c>
      <c r="B519" s="11" t="s">
        <v>323</v>
      </c>
      <c r="C519" s="11" t="s">
        <v>586</v>
      </c>
      <c r="D519" s="33" t="s">
        <v>299</v>
      </c>
      <c r="E519" s="204" t="s">
        <v>178</v>
      </c>
      <c r="F519" s="134">
        <f>F520</f>
        <v>116</v>
      </c>
      <c r="G519" s="134">
        <f t="shared" si="116"/>
        <v>0</v>
      </c>
      <c r="H519" s="134">
        <f t="shared" si="116"/>
        <v>0</v>
      </c>
      <c r="I519" s="223"/>
      <c r="J519" s="223"/>
    </row>
    <row r="520" spans="1:10" s="199" customFormat="1" ht="24">
      <c r="A520" s="11" t="s">
        <v>268</v>
      </c>
      <c r="B520" s="11" t="s">
        <v>323</v>
      </c>
      <c r="C520" s="11" t="s">
        <v>586</v>
      </c>
      <c r="D520" s="21">
        <v>612</v>
      </c>
      <c r="E520" s="28" t="s">
        <v>548</v>
      </c>
      <c r="F520" s="134">
        <v>116</v>
      </c>
      <c r="G520" s="134">
        <v>0</v>
      </c>
      <c r="H520" s="134">
        <v>0</v>
      </c>
    </row>
    <row r="521" spans="1:10" s="199" customFormat="1" ht="48">
      <c r="A521" s="11" t="s">
        <v>268</v>
      </c>
      <c r="B521" s="11" t="s">
        <v>323</v>
      </c>
      <c r="C521" s="11" t="s">
        <v>212</v>
      </c>
      <c r="D521" s="21"/>
      <c r="E521" s="28" t="s">
        <v>363</v>
      </c>
      <c r="F521" s="134">
        <f t="shared" ref="F521:H522" si="117">F522</f>
        <v>13539.695</v>
      </c>
      <c r="G521" s="134">
        <f t="shared" si="117"/>
        <v>12072.364</v>
      </c>
      <c r="H521" s="134">
        <f t="shared" si="117"/>
        <v>12072.364</v>
      </c>
      <c r="J521" s="225"/>
    </row>
    <row r="522" spans="1:10" s="199" customFormat="1" ht="60">
      <c r="A522" s="11" t="s">
        <v>268</v>
      </c>
      <c r="B522" s="11" t="s">
        <v>323</v>
      </c>
      <c r="C522" s="11" t="s">
        <v>212</v>
      </c>
      <c r="D522" s="30" t="s">
        <v>299</v>
      </c>
      <c r="E522" s="204" t="s">
        <v>178</v>
      </c>
      <c r="F522" s="134">
        <f t="shared" si="117"/>
        <v>13539.695</v>
      </c>
      <c r="G522" s="134">
        <f t="shared" si="117"/>
        <v>12072.364</v>
      </c>
      <c r="H522" s="134">
        <f t="shared" si="117"/>
        <v>12072.364</v>
      </c>
    </row>
    <row r="523" spans="1:10" s="199" customFormat="1" ht="84">
      <c r="A523" s="11" t="s">
        <v>268</v>
      </c>
      <c r="B523" s="11" t="s">
        <v>323</v>
      </c>
      <c r="C523" s="11" t="s">
        <v>212</v>
      </c>
      <c r="D523" s="21" t="s">
        <v>401</v>
      </c>
      <c r="E523" s="28" t="s">
        <v>639</v>
      </c>
      <c r="F523" s="134">
        <v>13539.695</v>
      </c>
      <c r="G523" s="134">
        <v>12072.364</v>
      </c>
      <c r="H523" s="134">
        <v>12072.364</v>
      </c>
      <c r="J523" s="225"/>
    </row>
    <row r="524" spans="1:10" s="199" customFormat="1" ht="72">
      <c r="A524" s="11" t="s">
        <v>268</v>
      </c>
      <c r="B524" s="11" t="s">
        <v>323</v>
      </c>
      <c r="C524" s="11" t="s">
        <v>213</v>
      </c>
      <c r="D524" s="21"/>
      <c r="E524" s="28" t="s">
        <v>364</v>
      </c>
      <c r="F524" s="134">
        <f t="shared" ref="F524:H525" si="118">F525</f>
        <v>136.76499999999999</v>
      </c>
      <c r="G524" s="134">
        <f t="shared" si="118"/>
        <v>121.943</v>
      </c>
      <c r="H524" s="134">
        <f t="shared" si="118"/>
        <v>121.943</v>
      </c>
    </row>
    <row r="525" spans="1:10" s="199" customFormat="1" ht="60">
      <c r="A525" s="11" t="s">
        <v>268</v>
      </c>
      <c r="B525" s="11" t="s">
        <v>323</v>
      </c>
      <c r="C525" s="11" t="s">
        <v>213</v>
      </c>
      <c r="D525" s="30" t="s">
        <v>299</v>
      </c>
      <c r="E525" s="204" t="s">
        <v>178</v>
      </c>
      <c r="F525" s="134">
        <f t="shared" si="118"/>
        <v>136.76499999999999</v>
      </c>
      <c r="G525" s="134">
        <f t="shared" si="118"/>
        <v>121.943</v>
      </c>
      <c r="H525" s="134">
        <f t="shared" si="118"/>
        <v>121.943</v>
      </c>
    </row>
    <row r="526" spans="1:10" s="199" customFormat="1" ht="84">
      <c r="A526" s="11" t="s">
        <v>268</v>
      </c>
      <c r="B526" s="11" t="s">
        <v>323</v>
      </c>
      <c r="C526" s="11" t="s">
        <v>213</v>
      </c>
      <c r="D526" s="21" t="s">
        <v>401</v>
      </c>
      <c r="E526" s="28" t="s">
        <v>639</v>
      </c>
      <c r="F526" s="134">
        <v>136.76499999999999</v>
      </c>
      <c r="G526" s="134">
        <v>121.943</v>
      </c>
      <c r="H526" s="134">
        <v>121.943</v>
      </c>
    </row>
    <row r="527" spans="1:10" s="199" customFormat="1" ht="60">
      <c r="A527" s="11" t="s">
        <v>268</v>
      </c>
      <c r="B527" s="11" t="s">
        <v>323</v>
      </c>
      <c r="C527" s="11" t="s">
        <v>653</v>
      </c>
      <c r="D527" s="21"/>
      <c r="E527" s="28" t="s">
        <v>648</v>
      </c>
      <c r="F527" s="134">
        <f>F528</f>
        <v>100</v>
      </c>
      <c r="G527" s="134">
        <f t="shared" ref="G527:H528" si="119">G528</f>
        <v>0</v>
      </c>
      <c r="H527" s="134">
        <f t="shared" si="119"/>
        <v>0</v>
      </c>
    </row>
    <row r="528" spans="1:10" s="199" customFormat="1" ht="60">
      <c r="A528" s="11" t="s">
        <v>268</v>
      </c>
      <c r="B528" s="11" t="s">
        <v>323</v>
      </c>
      <c r="C528" s="11" t="s">
        <v>653</v>
      </c>
      <c r="D528" s="33" t="s">
        <v>299</v>
      </c>
      <c r="E528" s="204" t="s">
        <v>178</v>
      </c>
      <c r="F528" s="134">
        <f>F529</f>
        <v>100</v>
      </c>
      <c r="G528" s="134">
        <f t="shared" si="119"/>
        <v>0</v>
      </c>
      <c r="H528" s="134">
        <f t="shared" si="119"/>
        <v>0</v>
      </c>
    </row>
    <row r="529" spans="1:8" s="199" customFormat="1" ht="24">
      <c r="A529" s="11" t="s">
        <v>268</v>
      </c>
      <c r="B529" s="11" t="s">
        <v>323</v>
      </c>
      <c r="C529" s="11" t="s">
        <v>653</v>
      </c>
      <c r="D529" s="21">
        <v>612</v>
      </c>
      <c r="E529" s="28" t="s">
        <v>548</v>
      </c>
      <c r="F529" s="134">
        <v>100</v>
      </c>
      <c r="G529" s="134">
        <v>0</v>
      </c>
      <c r="H529" s="134">
        <v>0</v>
      </c>
    </row>
    <row r="530" spans="1:8" s="199" customFormat="1" ht="48">
      <c r="A530" s="11" t="s">
        <v>268</v>
      </c>
      <c r="B530" s="11" t="s">
        <v>323</v>
      </c>
      <c r="C530" s="11" t="s">
        <v>525</v>
      </c>
      <c r="D530" s="21"/>
      <c r="E530" s="210" t="s">
        <v>176</v>
      </c>
      <c r="F530" s="134">
        <f>F531</f>
        <v>742.9</v>
      </c>
      <c r="G530" s="134">
        <f t="shared" ref="G530:H532" si="120">G531</f>
        <v>786.9</v>
      </c>
      <c r="H530" s="134">
        <f t="shared" si="120"/>
        <v>786.9</v>
      </c>
    </row>
    <row r="531" spans="1:8" s="199" customFormat="1" ht="60">
      <c r="A531" s="11" t="s">
        <v>268</v>
      </c>
      <c r="B531" s="11" t="s">
        <v>323</v>
      </c>
      <c r="C531" s="11" t="s">
        <v>486</v>
      </c>
      <c r="D531" s="21"/>
      <c r="E531" s="210" t="s">
        <v>756</v>
      </c>
      <c r="F531" s="134">
        <f>F532</f>
        <v>742.9</v>
      </c>
      <c r="G531" s="134">
        <f t="shared" si="120"/>
        <v>786.9</v>
      </c>
      <c r="H531" s="134">
        <f t="shared" si="120"/>
        <v>786.9</v>
      </c>
    </row>
    <row r="532" spans="1:8" s="199" customFormat="1" ht="60">
      <c r="A532" s="11" t="s">
        <v>268</v>
      </c>
      <c r="B532" s="11" t="s">
        <v>323</v>
      </c>
      <c r="C532" s="11" t="s">
        <v>486</v>
      </c>
      <c r="D532" s="33" t="s">
        <v>299</v>
      </c>
      <c r="E532" s="204" t="s">
        <v>178</v>
      </c>
      <c r="F532" s="134">
        <f>F533</f>
        <v>742.9</v>
      </c>
      <c r="G532" s="134">
        <f t="shared" si="120"/>
        <v>786.9</v>
      </c>
      <c r="H532" s="134">
        <f t="shared" si="120"/>
        <v>786.9</v>
      </c>
    </row>
    <row r="533" spans="1:8" s="199" customFormat="1" ht="84">
      <c r="A533" s="11" t="s">
        <v>268</v>
      </c>
      <c r="B533" s="11" t="s">
        <v>323</v>
      </c>
      <c r="C533" s="11" t="s">
        <v>486</v>
      </c>
      <c r="D533" s="21" t="s">
        <v>401</v>
      </c>
      <c r="E533" s="28" t="s">
        <v>639</v>
      </c>
      <c r="F533" s="134">
        <v>742.9</v>
      </c>
      <c r="G533" s="134">
        <v>786.9</v>
      </c>
      <c r="H533" s="134">
        <v>786.9</v>
      </c>
    </row>
    <row r="534" spans="1:8" s="199" customFormat="1" ht="48">
      <c r="A534" s="21" t="s">
        <v>268</v>
      </c>
      <c r="B534" s="11" t="s">
        <v>323</v>
      </c>
      <c r="C534" s="11" t="s">
        <v>134</v>
      </c>
      <c r="D534" s="21"/>
      <c r="E534" s="28" t="s">
        <v>740</v>
      </c>
      <c r="F534" s="134">
        <f t="shared" ref="F534:H535" si="121">F535</f>
        <v>37733.948999999993</v>
      </c>
      <c r="G534" s="134">
        <f t="shared" si="121"/>
        <v>35940.474999999999</v>
      </c>
      <c r="H534" s="134">
        <f t="shared" si="121"/>
        <v>35940.474999999999</v>
      </c>
    </row>
    <row r="535" spans="1:8" s="199" customFormat="1" ht="36">
      <c r="A535" s="21" t="s">
        <v>268</v>
      </c>
      <c r="B535" s="11" t="s">
        <v>323</v>
      </c>
      <c r="C535" s="11" t="s">
        <v>135</v>
      </c>
      <c r="D535" s="21"/>
      <c r="E535" s="28" t="s">
        <v>347</v>
      </c>
      <c r="F535" s="134">
        <f>F536</f>
        <v>37733.948999999993</v>
      </c>
      <c r="G535" s="134">
        <f t="shared" si="121"/>
        <v>35940.474999999999</v>
      </c>
      <c r="H535" s="134">
        <f t="shared" si="121"/>
        <v>35940.474999999999</v>
      </c>
    </row>
    <row r="536" spans="1:8" s="199" customFormat="1" ht="48">
      <c r="A536" s="21" t="s">
        <v>268</v>
      </c>
      <c r="B536" s="11" t="s">
        <v>323</v>
      </c>
      <c r="C536" s="11" t="s">
        <v>38</v>
      </c>
      <c r="D536" s="21"/>
      <c r="E536" s="28" t="s">
        <v>348</v>
      </c>
      <c r="F536" s="134">
        <f>F537+F545+F549+F541</f>
        <v>37733.948999999993</v>
      </c>
      <c r="G536" s="134">
        <f>G537+G545+G549</f>
        <v>35940.474999999999</v>
      </c>
      <c r="H536" s="134">
        <f>H537+H545+H549</f>
        <v>35940.474999999999</v>
      </c>
    </row>
    <row r="537" spans="1:8" s="199" customFormat="1" ht="36">
      <c r="A537" s="21" t="s">
        <v>268</v>
      </c>
      <c r="B537" s="11" t="s">
        <v>323</v>
      </c>
      <c r="C537" s="11" t="s">
        <v>487</v>
      </c>
      <c r="D537" s="21"/>
      <c r="E537" s="28" t="s">
        <v>787</v>
      </c>
      <c r="F537" s="134">
        <f>F538</f>
        <v>28454.559999999998</v>
      </c>
      <c r="G537" s="134">
        <f>G538</f>
        <v>27845.993999999999</v>
      </c>
      <c r="H537" s="134">
        <f>H538</f>
        <v>27845.993999999999</v>
      </c>
    </row>
    <row r="538" spans="1:8" s="199" customFormat="1" ht="60">
      <c r="A538" s="21" t="s">
        <v>268</v>
      </c>
      <c r="B538" s="11" t="s">
        <v>323</v>
      </c>
      <c r="C538" s="11" t="s">
        <v>487</v>
      </c>
      <c r="D538" s="33" t="s">
        <v>299</v>
      </c>
      <c r="E538" s="204" t="s">
        <v>178</v>
      </c>
      <c r="F538" s="134">
        <f>F539+F540</f>
        <v>28454.559999999998</v>
      </c>
      <c r="G538" s="134">
        <f>G539+G540</f>
        <v>27845.993999999999</v>
      </c>
      <c r="H538" s="134">
        <f>H539+H540</f>
        <v>27845.993999999999</v>
      </c>
    </row>
    <row r="539" spans="1:8" s="199" customFormat="1" ht="84">
      <c r="A539" s="21" t="s">
        <v>268</v>
      </c>
      <c r="B539" s="11" t="s">
        <v>323</v>
      </c>
      <c r="C539" s="11" t="s">
        <v>487</v>
      </c>
      <c r="D539" s="21" t="s">
        <v>302</v>
      </c>
      <c r="E539" s="28" t="s">
        <v>639</v>
      </c>
      <c r="F539" s="134">
        <v>15893.55</v>
      </c>
      <c r="G539" s="134">
        <v>15501.656999999999</v>
      </c>
      <c r="H539" s="134">
        <v>15501.656999999999</v>
      </c>
    </row>
    <row r="540" spans="1:8" s="199" customFormat="1" ht="84">
      <c r="A540" s="21" t="s">
        <v>268</v>
      </c>
      <c r="B540" s="11" t="s">
        <v>323</v>
      </c>
      <c r="C540" s="11" t="s">
        <v>487</v>
      </c>
      <c r="D540" s="21" t="s">
        <v>304</v>
      </c>
      <c r="E540" s="28" t="s">
        <v>638</v>
      </c>
      <c r="F540" s="134">
        <v>12561.01</v>
      </c>
      <c r="G540" s="134">
        <v>12344.337</v>
      </c>
      <c r="H540" s="134">
        <v>12344.337</v>
      </c>
    </row>
    <row r="541" spans="1:8" s="199" customFormat="1" ht="48.75" thickBot="1">
      <c r="A541" s="21" t="s">
        <v>268</v>
      </c>
      <c r="B541" s="11" t="s">
        <v>323</v>
      </c>
      <c r="C541" s="11" t="s">
        <v>51</v>
      </c>
      <c r="D541" s="21"/>
      <c r="E541" s="215" t="s">
        <v>180</v>
      </c>
      <c r="F541" s="134">
        <f>F542+F543</f>
        <v>383.32299999999998</v>
      </c>
      <c r="G541" s="134">
        <f t="shared" ref="G541:H541" si="122">G542</f>
        <v>0</v>
      </c>
      <c r="H541" s="134">
        <f t="shared" si="122"/>
        <v>0</v>
      </c>
    </row>
    <row r="542" spans="1:8" s="199" customFormat="1" ht="60">
      <c r="A542" s="21" t="s">
        <v>268</v>
      </c>
      <c r="B542" s="11" t="s">
        <v>323</v>
      </c>
      <c r="C542" s="11" t="s">
        <v>51</v>
      </c>
      <c r="D542" s="33" t="s">
        <v>299</v>
      </c>
      <c r="E542" s="204" t="s">
        <v>178</v>
      </c>
      <c r="F542" s="134">
        <f>F544</f>
        <v>358.32299999999998</v>
      </c>
      <c r="G542" s="134">
        <f>G544</f>
        <v>0</v>
      </c>
      <c r="H542" s="134">
        <f>H544</f>
        <v>0</v>
      </c>
    </row>
    <row r="543" spans="1:8" s="199" customFormat="1" ht="24">
      <c r="A543" s="21" t="s">
        <v>268</v>
      </c>
      <c r="B543" s="11" t="s">
        <v>323</v>
      </c>
      <c r="C543" s="11" t="s">
        <v>51</v>
      </c>
      <c r="D543" s="21">
        <v>612</v>
      </c>
      <c r="E543" s="28" t="s">
        <v>548</v>
      </c>
      <c r="F543" s="134">
        <v>25</v>
      </c>
      <c r="G543" s="134">
        <v>0</v>
      </c>
      <c r="H543" s="134">
        <v>0</v>
      </c>
    </row>
    <row r="544" spans="1:8" s="199" customFormat="1" ht="24">
      <c r="A544" s="21" t="s">
        <v>268</v>
      </c>
      <c r="B544" s="11" t="s">
        <v>323</v>
      </c>
      <c r="C544" s="11" t="s">
        <v>51</v>
      </c>
      <c r="D544" s="21">
        <v>622</v>
      </c>
      <c r="E544" s="28" t="s">
        <v>359</v>
      </c>
      <c r="F544" s="134">
        <v>358.32299999999998</v>
      </c>
      <c r="G544" s="134">
        <v>0</v>
      </c>
      <c r="H544" s="134">
        <v>0</v>
      </c>
    </row>
    <row r="545" spans="1:8" s="199" customFormat="1" ht="48">
      <c r="A545" s="21" t="s">
        <v>268</v>
      </c>
      <c r="B545" s="11" t="s">
        <v>323</v>
      </c>
      <c r="C545" s="11" t="s">
        <v>362</v>
      </c>
      <c r="D545" s="21"/>
      <c r="E545" s="28" t="s">
        <v>363</v>
      </c>
      <c r="F545" s="134">
        <f>F546</f>
        <v>8807.1049999999996</v>
      </c>
      <c r="G545" s="134">
        <f>G546</f>
        <v>8013.5360000000001</v>
      </c>
      <c r="H545" s="134">
        <f>H546</f>
        <v>8013.5360000000001</v>
      </c>
    </row>
    <row r="546" spans="1:8" s="199" customFormat="1" ht="60">
      <c r="A546" s="21" t="s">
        <v>268</v>
      </c>
      <c r="B546" s="11" t="s">
        <v>323</v>
      </c>
      <c r="C546" s="11" t="s">
        <v>362</v>
      </c>
      <c r="D546" s="30" t="s">
        <v>299</v>
      </c>
      <c r="E546" s="204" t="s">
        <v>178</v>
      </c>
      <c r="F546" s="134">
        <f>F547+F548</f>
        <v>8807.1049999999996</v>
      </c>
      <c r="G546" s="134">
        <f>G547+G548</f>
        <v>8013.5360000000001</v>
      </c>
      <c r="H546" s="134">
        <f>H547+H548</f>
        <v>8013.5360000000001</v>
      </c>
    </row>
    <row r="547" spans="1:8" s="199" customFormat="1" ht="84">
      <c r="A547" s="21" t="s">
        <v>268</v>
      </c>
      <c r="B547" s="11" t="s">
        <v>323</v>
      </c>
      <c r="C547" s="11" t="s">
        <v>362</v>
      </c>
      <c r="D547" s="21" t="s">
        <v>302</v>
      </c>
      <c r="E547" s="28" t="s">
        <v>639</v>
      </c>
      <c r="F547" s="134">
        <v>4504.576</v>
      </c>
      <c r="G547" s="134">
        <v>4085.3319999999999</v>
      </c>
      <c r="H547" s="134">
        <v>4085.3319999999999</v>
      </c>
    </row>
    <row r="548" spans="1:8" s="199" customFormat="1" ht="84">
      <c r="A548" s="21" t="s">
        <v>268</v>
      </c>
      <c r="B548" s="11" t="s">
        <v>323</v>
      </c>
      <c r="C548" s="11" t="s">
        <v>362</v>
      </c>
      <c r="D548" s="21" t="s">
        <v>304</v>
      </c>
      <c r="E548" s="28" t="s">
        <v>638</v>
      </c>
      <c r="F548" s="134">
        <v>4302.5290000000005</v>
      </c>
      <c r="G548" s="134">
        <v>3928.2040000000002</v>
      </c>
      <c r="H548" s="134">
        <v>3928.2040000000002</v>
      </c>
    </row>
    <row r="549" spans="1:8" s="199" customFormat="1" ht="72">
      <c r="A549" s="21" t="s">
        <v>268</v>
      </c>
      <c r="B549" s="11" t="s">
        <v>323</v>
      </c>
      <c r="C549" s="11" t="s">
        <v>365</v>
      </c>
      <c r="D549" s="21"/>
      <c r="E549" s="28" t="s">
        <v>364</v>
      </c>
      <c r="F549" s="134">
        <f>F550</f>
        <v>88.960999999999999</v>
      </c>
      <c r="G549" s="134">
        <f>G550</f>
        <v>80.944999999999993</v>
      </c>
      <c r="H549" s="134">
        <f>H550</f>
        <v>80.944999999999993</v>
      </c>
    </row>
    <row r="550" spans="1:8" s="199" customFormat="1" ht="60">
      <c r="A550" s="21" t="s">
        <v>268</v>
      </c>
      <c r="B550" s="11" t="s">
        <v>323</v>
      </c>
      <c r="C550" s="11" t="s">
        <v>365</v>
      </c>
      <c r="D550" s="30" t="s">
        <v>299</v>
      </c>
      <c r="E550" s="204" t="s">
        <v>178</v>
      </c>
      <c r="F550" s="134">
        <f>F551+F552</f>
        <v>88.960999999999999</v>
      </c>
      <c r="G550" s="134">
        <f>G551+G552</f>
        <v>80.944999999999993</v>
      </c>
      <c r="H550" s="134">
        <f>H551+H552</f>
        <v>80.944999999999993</v>
      </c>
    </row>
    <row r="551" spans="1:8" s="199" customFormat="1" ht="84">
      <c r="A551" s="21" t="s">
        <v>268</v>
      </c>
      <c r="B551" s="11" t="s">
        <v>323</v>
      </c>
      <c r="C551" s="11" t="s">
        <v>365</v>
      </c>
      <c r="D551" s="21" t="s">
        <v>302</v>
      </c>
      <c r="E551" s="28" t="s">
        <v>639</v>
      </c>
      <c r="F551" s="134">
        <v>45.500999999999998</v>
      </c>
      <c r="G551" s="134">
        <v>41.265999999999998</v>
      </c>
      <c r="H551" s="134">
        <v>41.265999999999998</v>
      </c>
    </row>
    <row r="552" spans="1:8" s="256" customFormat="1" ht="72">
      <c r="A552" s="21" t="s">
        <v>268</v>
      </c>
      <c r="B552" s="11" t="s">
        <v>323</v>
      </c>
      <c r="C552" s="11" t="s">
        <v>365</v>
      </c>
      <c r="D552" s="21" t="s">
        <v>304</v>
      </c>
      <c r="E552" s="28" t="s">
        <v>305</v>
      </c>
      <c r="F552" s="134">
        <v>43.46</v>
      </c>
      <c r="G552" s="134">
        <v>39.679000000000002</v>
      </c>
      <c r="H552" s="134">
        <v>39.679000000000002</v>
      </c>
    </row>
    <row r="553" spans="1:8" s="256" customFormat="1" ht="48">
      <c r="A553" s="21" t="s">
        <v>268</v>
      </c>
      <c r="B553" s="11" t="s">
        <v>323</v>
      </c>
      <c r="C553" s="11" t="s">
        <v>402</v>
      </c>
      <c r="D553" s="21"/>
      <c r="E553" s="28" t="s">
        <v>730</v>
      </c>
      <c r="F553" s="134">
        <f t="shared" ref="F553:H554" si="123">F554</f>
        <v>232.184</v>
      </c>
      <c r="G553" s="134">
        <f t="shared" si="123"/>
        <v>0</v>
      </c>
      <c r="H553" s="134">
        <f t="shared" si="123"/>
        <v>0</v>
      </c>
    </row>
    <row r="554" spans="1:8" s="256" customFormat="1" ht="60">
      <c r="A554" s="21" t="s">
        <v>268</v>
      </c>
      <c r="B554" s="11" t="s">
        <v>323</v>
      </c>
      <c r="C554" s="11" t="s">
        <v>852</v>
      </c>
      <c r="D554" s="21"/>
      <c r="E554" s="28" t="s">
        <v>850</v>
      </c>
      <c r="F554" s="134">
        <f t="shared" si="123"/>
        <v>232.184</v>
      </c>
      <c r="G554" s="134">
        <f t="shared" si="123"/>
        <v>0</v>
      </c>
      <c r="H554" s="134">
        <f t="shared" si="123"/>
        <v>0</v>
      </c>
    </row>
    <row r="555" spans="1:8" s="256" customFormat="1" ht="60">
      <c r="A555" s="21" t="s">
        <v>268</v>
      </c>
      <c r="B555" s="11" t="s">
        <v>323</v>
      </c>
      <c r="C555" s="11" t="s">
        <v>853</v>
      </c>
      <c r="D555" s="21"/>
      <c r="E555" s="28" t="s">
        <v>851</v>
      </c>
      <c r="F555" s="134">
        <f>F556</f>
        <v>232.184</v>
      </c>
      <c r="G555" s="134">
        <f>G556</f>
        <v>0</v>
      </c>
      <c r="H555" s="134">
        <f>H556</f>
        <v>0</v>
      </c>
    </row>
    <row r="556" spans="1:8" s="256" customFormat="1" ht="36">
      <c r="A556" s="21" t="s">
        <v>268</v>
      </c>
      <c r="B556" s="11" t="s">
        <v>323</v>
      </c>
      <c r="C556" s="11" t="s">
        <v>1001</v>
      </c>
      <c r="D556" s="21"/>
      <c r="E556" s="253" t="s">
        <v>1000</v>
      </c>
      <c r="F556" s="134">
        <f>F557</f>
        <v>232.184</v>
      </c>
      <c r="G556" s="134">
        <f t="shared" ref="G556:H557" si="124">G557</f>
        <v>0</v>
      </c>
      <c r="H556" s="134">
        <f t="shared" si="124"/>
        <v>0</v>
      </c>
    </row>
    <row r="557" spans="1:8" s="256" customFormat="1" ht="60">
      <c r="A557" s="21" t="s">
        <v>268</v>
      </c>
      <c r="B557" s="11" t="s">
        <v>323</v>
      </c>
      <c r="C557" s="11" t="s">
        <v>1001</v>
      </c>
      <c r="D557" s="33" t="s">
        <v>299</v>
      </c>
      <c r="E557" s="204" t="s">
        <v>178</v>
      </c>
      <c r="F557" s="134">
        <f>F558</f>
        <v>232.184</v>
      </c>
      <c r="G557" s="134">
        <f t="shared" si="124"/>
        <v>0</v>
      </c>
      <c r="H557" s="134">
        <f t="shared" si="124"/>
        <v>0</v>
      </c>
    </row>
    <row r="558" spans="1:8" s="256" customFormat="1" ht="24">
      <c r="A558" s="21" t="s">
        <v>268</v>
      </c>
      <c r="B558" s="11" t="s">
        <v>323</v>
      </c>
      <c r="C558" s="11" t="s">
        <v>1001</v>
      </c>
      <c r="D558" s="21">
        <v>612</v>
      </c>
      <c r="E558" s="28" t="s">
        <v>548</v>
      </c>
      <c r="F558" s="134">
        <v>232.184</v>
      </c>
      <c r="G558" s="134">
        <v>0</v>
      </c>
      <c r="H558" s="134">
        <v>0</v>
      </c>
    </row>
    <row r="559" spans="1:8" ht="36">
      <c r="A559" s="102" t="s">
        <v>268</v>
      </c>
      <c r="B559" s="102" t="s">
        <v>26</v>
      </c>
      <c r="C559" s="101"/>
      <c r="D559" s="102"/>
      <c r="E559" s="121" t="s">
        <v>361</v>
      </c>
      <c r="F559" s="149">
        <f>F560+F566</f>
        <v>292.2</v>
      </c>
      <c r="G559" s="149">
        <f>G560+G566</f>
        <v>292.2</v>
      </c>
      <c r="H559" s="149">
        <f>H560+H566</f>
        <v>292.2</v>
      </c>
    </row>
    <row r="560" spans="1:8" ht="36">
      <c r="A560" s="21" t="s">
        <v>268</v>
      </c>
      <c r="B560" s="21" t="s">
        <v>26</v>
      </c>
      <c r="C560" s="11" t="s">
        <v>139</v>
      </c>
      <c r="D560" s="21"/>
      <c r="E560" s="28" t="s">
        <v>757</v>
      </c>
      <c r="F560" s="134">
        <f>F561</f>
        <v>200</v>
      </c>
      <c r="G560" s="134">
        <f>G561</f>
        <v>200</v>
      </c>
      <c r="H560" s="134">
        <f>H561</f>
        <v>200</v>
      </c>
    </row>
    <row r="561" spans="1:8" ht="48">
      <c r="A561" s="21" t="s">
        <v>268</v>
      </c>
      <c r="B561" s="21" t="s">
        <v>26</v>
      </c>
      <c r="C561" s="11" t="s">
        <v>147</v>
      </c>
      <c r="D561" s="30"/>
      <c r="E561" s="28" t="s">
        <v>317</v>
      </c>
      <c r="F561" s="134">
        <f>F563</f>
        <v>200</v>
      </c>
      <c r="G561" s="134">
        <f>G563</f>
        <v>200</v>
      </c>
      <c r="H561" s="134">
        <f>H563</f>
        <v>200</v>
      </c>
    </row>
    <row r="562" spans="1:8" ht="48">
      <c r="A562" s="21" t="s">
        <v>268</v>
      </c>
      <c r="B562" s="21" t="s">
        <v>26</v>
      </c>
      <c r="C562" s="11" t="s">
        <v>148</v>
      </c>
      <c r="D562" s="30"/>
      <c r="E562" s="28" t="s">
        <v>793</v>
      </c>
      <c r="F562" s="134">
        <f>F563</f>
        <v>200</v>
      </c>
      <c r="G562" s="134">
        <f t="shared" ref="G562:H564" si="125">G563</f>
        <v>200</v>
      </c>
      <c r="H562" s="134">
        <f t="shared" si="125"/>
        <v>200</v>
      </c>
    </row>
    <row r="563" spans="1:8" ht="36">
      <c r="A563" s="21" t="s">
        <v>268</v>
      </c>
      <c r="B563" s="21" t="s">
        <v>26</v>
      </c>
      <c r="C563" s="11" t="s">
        <v>495</v>
      </c>
      <c r="D563" s="31"/>
      <c r="E563" s="204" t="s">
        <v>115</v>
      </c>
      <c r="F563" s="134">
        <f>F564</f>
        <v>200</v>
      </c>
      <c r="G563" s="134">
        <f t="shared" si="125"/>
        <v>200</v>
      </c>
      <c r="H563" s="134">
        <f t="shared" si="125"/>
        <v>200</v>
      </c>
    </row>
    <row r="564" spans="1:8" ht="48">
      <c r="A564" s="21" t="s">
        <v>268</v>
      </c>
      <c r="B564" s="21" t="s">
        <v>26</v>
      </c>
      <c r="C564" s="11" t="s">
        <v>495</v>
      </c>
      <c r="D564" s="33" t="s">
        <v>299</v>
      </c>
      <c r="E564" s="197" t="s">
        <v>663</v>
      </c>
      <c r="F564" s="134">
        <f>F565</f>
        <v>200</v>
      </c>
      <c r="G564" s="134">
        <f t="shared" si="125"/>
        <v>200</v>
      </c>
      <c r="H564" s="134">
        <f t="shared" si="125"/>
        <v>200</v>
      </c>
    </row>
    <row r="565" spans="1:8" ht="84">
      <c r="A565" s="21" t="s">
        <v>268</v>
      </c>
      <c r="B565" s="21" t="s">
        <v>26</v>
      </c>
      <c r="C565" s="11" t="s">
        <v>495</v>
      </c>
      <c r="D565" s="21" t="s">
        <v>302</v>
      </c>
      <c r="E565" s="28" t="s">
        <v>639</v>
      </c>
      <c r="F565" s="134">
        <v>200</v>
      </c>
      <c r="G565" s="134">
        <v>200</v>
      </c>
      <c r="H565" s="134">
        <v>200</v>
      </c>
    </row>
    <row r="566" spans="1:8" ht="48">
      <c r="A566" s="21" t="s">
        <v>268</v>
      </c>
      <c r="B566" s="21" t="s">
        <v>26</v>
      </c>
      <c r="C566" s="11" t="s">
        <v>134</v>
      </c>
      <c r="D566" s="21"/>
      <c r="E566" s="28" t="s">
        <v>740</v>
      </c>
      <c r="F566" s="134">
        <f>F567</f>
        <v>92.2</v>
      </c>
      <c r="G566" s="134">
        <f>G567</f>
        <v>92.199999999999989</v>
      </c>
      <c r="H566" s="134">
        <f>H567</f>
        <v>92.199999999999989</v>
      </c>
    </row>
    <row r="567" spans="1:8" ht="36">
      <c r="A567" s="21" t="s">
        <v>268</v>
      </c>
      <c r="B567" s="21" t="s">
        <v>26</v>
      </c>
      <c r="C567" s="11" t="s">
        <v>135</v>
      </c>
      <c r="D567" s="21"/>
      <c r="E567" s="28" t="s">
        <v>347</v>
      </c>
      <c r="F567" s="134">
        <f>F569</f>
        <v>92.2</v>
      </c>
      <c r="G567" s="134">
        <f>G569</f>
        <v>92.199999999999989</v>
      </c>
      <c r="H567" s="134">
        <f>H569</f>
        <v>92.199999999999989</v>
      </c>
    </row>
    <row r="568" spans="1:8" ht="48">
      <c r="A568" s="21" t="s">
        <v>268</v>
      </c>
      <c r="B568" s="21" t="s">
        <v>26</v>
      </c>
      <c r="C568" s="11" t="s">
        <v>38</v>
      </c>
      <c r="D568" s="21"/>
      <c r="E568" s="28" t="s">
        <v>318</v>
      </c>
      <c r="F568" s="134">
        <f t="shared" ref="F568:H569" si="126">F569</f>
        <v>92.2</v>
      </c>
      <c r="G568" s="134">
        <f t="shared" si="126"/>
        <v>92.199999999999989</v>
      </c>
      <c r="H568" s="134">
        <f t="shared" si="126"/>
        <v>92.199999999999989</v>
      </c>
    </row>
    <row r="569" spans="1:8" ht="36">
      <c r="A569" s="21" t="s">
        <v>268</v>
      </c>
      <c r="B569" s="21" t="s">
        <v>26</v>
      </c>
      <c r="C569" s="11" t="s">
        <v>488</v>
      </c>
      <c r="D569" s="31"/>
      <c r="E569" s="28" t="s">
        <v>361</v>
      </c>
      <c r="F569" s="134">
        <f t="shared" si="126"/>
        <v>92.2</v>
      </c>
      <c r="G569" s="134">
        <f t="shared" si="126"/>
        <v>92.199999999999989</v>
      </c>
      <c r="H569" s="134">
        <f t="shared" si="126"/>
        <v>92.199999999999989</v>
      </c>
    </row>
    <row r="570" spans="1:8" ht="48">
      <c r="A570" s="21" t="s">
        <v>268</v>
      </c>
      <c r="B570" s="21" t="s">
        <v>26</v>
      </c>
      <c r="C570" s="11" t="s">
        <v>488</v>
      </c>
      <c r="D570" s="33" t="s">
        <v>299</v>
      </c>
      <c r="E570" s="197" t="s">
        <v>663</v>
      </c>
      <c r="F570" s="134">
        <f>F571+F572</f>
        <v>92.2</v>
      </c>
      <c r="G570" s="134">
        <f>G571+G572</f>
        <v>92.199999999999989</v>
      </c>
      <c r="H570" s="134">
        <f>H571+H572</f>
        <v>92.199999999999989</v>
      </c>
    </row>
    <row r="571" spans="1:8" ht="84">
      <c r="A571" s="21" t="s">
        <v>268</v>
      </c>
      <c r="B571" s="21" t="s">
        <v>26</v>
      </c>
      <c r="C571" s="11" t="s">
        <v>488</v>
      </c>
      <c r="D571" s="21" t="s">
        <v>302</v>
      </c>
      <c r="E571" s="28" t="s">
        <v>639</v>
      </c>
      <c r="F571" s="134">
        <v>53.25</v>
      </c>
      <c r="G571" s="134">
        <v>53.3</v>
      </c>
      <c r="H571" s="134">
        <v>53.3</v>
      </c>
    </row>
    <row r="572" spans="1:8" ht="84">
      <c r="A572" s="21" t="s">
        <v>268</v>
      </c>
      <c r="B572" s="21" t="s">
        <v>26</v>
      </c>
      <c r="C572" s="11" t="s">
        <v>488</v>
      </c>
      <c r="D572" s="21" t="s">
        <v>304</v>
      </c>
      <c r="E572" s="28" t="s">
        <v>638</v>
      </c>
      <c r="F572" s="134">
        <v>38.950000000000003</v>
      </c>
      <c r="G572" s="134">
        <v>38.9</v>
      </c>
      <c r="H572" s="134">
        <v>38.9</v>
      </c>
    </row>
    <row r="573" spans="1:8">
      <c r="A573" s="102" t="s">
        <v>268</v>
      </c>
      <c r="B573" s="102" t="s">
        <v>268</v>
      </c>
      <c r="C573" s="101"/>
      <c r="D573" s="102"/>
      <c r="E573" s="102" t="s">
        <v>313</v>
      </c>
      <c r="F573" s="149">
        <f>F574+F583+F604</f>
        <v>16801.646000000001</v>
      </c>
      <c r="G573" s="149">
        <f t="shared" ref="G573:H573" si="127">G574+G583+G604</f>
        <v>16387.843000000001</v>
      </c>
      <c r="H573" s="149">
        <f t="shared" si="127"/>
        <v>16387.843000000001</v>
      </c>
    </row>
    <row r="574" spans="1:8" ht="36">
      <c r="A574" s="21" t="s">
        <v>268</v>
      </c>
      <c r="B574" s="21" t="s">
        <v>268</v>
      </c>
      <c r="C574" s="11" t="s">
        <v>139</v>
      </c>
      <c r="D574" s="21"/>
      <c r="E574" s="28" t="s">
        <v>747</v>
      </c>
      <c r="F574" s="134">
        <f t="shared" ref="F574:H575" si="128">F575</f>
        <v>11757.3</v>
      </c>
      <c r="G574" s="134">
        <f t="shared" si="128"/>
        <v>11757.3</v>
      </c>
      <c r="H574" s="134">
        <f t="shared" si="128"/>
        <v>11757.3</v>
      </c>
    </row>
    <row r="575" spans="1:8" ht="36">
      <c r="A575" s="21" t="s">
        <v>268</v>
      </c>
      <c r="B575" s="21" t="s">
        <v>268</v>
      </c>
      <c r="C575" s="11" t="s">
        <v>396</v>
      </c>
      <c r="D575" s="21"/>
      <c r="E575" s="28" t="s">
        <v>819</v>
      </c>
      <c r="F575" s="134">
        <f>F576</f>
        <v>11757.3</v>
      </c>
      <c r="G575" s="134">
        <f t="shared" si="128"/>
        <v>11757.3</v>
      </c>
      <c r="H575" s="134">
        <f t="shared" si="128"/>
        <v>11757.3</v>
      </c>
    </row>
    <row r="576" spans="1:8" ht="48">
      <c r="A576" s="21" t="s">
        <v>268</v>
      </c>
      <c r="B576" s="21" t="s">
        <v>268</v>
      </c>
      <c r="C576" s="11" t="s">
        <v>397</v>
      </c>
      <c r="D576" s="21"/>
      <c r="E576" s="28" t="s">
        <v>399</v>
      </c>
      <c r="F576" s="134">
        <f>F580+F577</f>
        <v>11757.3</v>
      </c>
      <c r="G576" s="134">
        <f>G580+G577</f>
        <v>11757.3</v>
      </c>
      <c r="H576" s="134">
        <f>H580+H577</f>
        <v>11757.3</v>
      </c>
    </row>
    <row r="577" spans="1:8" ht="36">
      <c r="A577" s="21" t="s">
        <v>268</v>
      </c>
      <c r="B577" s="21" t="s">
        <v>268</v>
      </c>
      <c r="C577" s="11" t="s">
        <v>76</v>
      </c>
      <c r="D577" s="21"/>
      <c r="E577" s="28" t="s">
        <v>77</v>
      </c>
      <c r="F577" s="134">
        <f t="shared" ref="F577:H578" si="129">F578</f>
        <v>6123.9</v>
      </c>
      <c r="G577" s="134">
        <f t="shared" si="129"/>
        <v>6123.9</v>
      </c>
      <c r="H577" s="134">
        <f t="shared" si="129"/>
        <v>6123.9</v>
      </c>
    </row>
    <row r="578" spans="1:8" ht="48">
      <c r="A578" s="21" t="s">
        <v>268</v>
      </c>
      <c r="B578" s="21" t="s">
        <v>268</v>
      </c>
      <c r="C578" s="11" t="s">
        <v>76</v>
      </c>
      <c r="D578" s="30" t="s">
        <v>299</v>
      </c>
      <c r="E578" s="197" t="s">
        <v>663</v>
      </c>
      <c r="F578" s="134">
        <f t="shared" si="129"/>
        <v>6123.9</v>
      </c>
      <c r="G578" s="134">
        <f t="shared" si="129"/>
        <v>6123.9</v>
      </c>
      <c r="H578" s="134">
        <f t="shared" si="129"/>
        <v>6123.9</v>
      </c>
    </row>
    <row r="579" spans="1:8" ht="84">
      <c r="A579" s="21" t="s">
        <v>268</v>
      </c>
      <c r="B579" s="21" t="s">
        <v>268</v>
      </c>
      <c r="C579" s="11" t="s">
        <v>76</v>
      </c>
      <c r="D579" s="21" t="s">
        <v>401</v>
      </c>
      <c r="E579" s="28" t="s">
        <v>639</v>
      </c>
      <c r="F579" s="134">
        <v>6123.9</v>
      </c>
      <c r="G579" s="134">
        <v>6123.9</v>
      </c>
      <c r="H579" s="134">
        <v>6123.9</v>
      </c>
    </row>
    <row r="580" spans="1:8" ht="36">
      <c r="A580" s="21" t="s">
        <v>268</v>
      </c>
      <c r="B580" s="21" t="s">
        <v>268</v>
      </c>
      <c r="C580" s="11" t="s">
        <v>496</v>
      </c>
      <c r="D580" s="21"/>
      <c r="E580" s="28" t="s">
        <v>759</v>
      </c>
      <c r="F580" s="134">
        <f t="shared" ref="F580:H581" si="130">F581</f>
        <v>5633.4</v>
      </c>
      <c r="G580" s="134">
        <f t="shared" si="130"/>
        <v>5633.4</v>
      </c>
      <c r="H580" s="134">
        <f t="shared" si="130"/>
        <v>5633.4</v>
      </c>
    </row>
    <row r="581" spans="1:8" ht="48">
      <c r="A581" s="21" t="s">
        <v>268</v>
      </c>
      <c r="B581" s="21" t="s">
        <v>268</v>
      </c>
      <c r="C581" s="11" t="s">
        <v>496</v>
      </c>
      <c r="D581" s="33" t="s">
        <v>299</v>
      </c>
      <c r="E581" s="197" t="s">
        <v>663</v>
      </c>
      <c r="F581" s="134">
        <f t="shared" si="130"/>
        <v>5633.4</v>
      </c>
      <c r="G581" s="134">
        <f t="shared" si="130"/>
        <v>5633.4</v>
      </c>
      <c r="H581" s="134">
        <f t="shared" si="130"/>
        <v>5633.4</v>
      </c>
    </row>
    <row r="582" spans="1:8" ht="84">
      <c r="A582" s="21" t="s">
        <v>268</v>
      </c>
      <c r="B582" s="21" t="s">
        <v>268</v>
      </c>
      <c r="C582" s="11" t="s">
        <v>496</v>
      </c>
      <c r="D582" s="21" t="s">
        <v>401</v>
      </c>
      <c r="E582" s="28" t="s">
        <v>639</v>
      </c>
      <c r="F582" s="134">
        <v>5633.4</v>
      </c>
      <c r="G582" s="134">
        <v>5633.4</v>
      </c>
      <c r="H582" s="134">
        <v>5633.4</v>
      </c>
    </row>
    <row r="583" spans="1:8" ht="24">
      <c r="A583" s="11" t="s">
        <v>268</v>
      </c>
      <c r="B583" s="11" t="s">
        <v>268</v>
      </c>
      <c r="C583" s="11" t="s">
        <v>414</v>
      </c>
      <c r="D583" s="11"/>
      <c r="E583" s="28" t="s">
        <v>742</v>
      </c>
      <c r="F583" s="134">
        <f t="shared" ref="F583:H584" si="131">F584</f>
        <v>5044.3459999999995</v>
      </c>
      <c r="G583" s="134">
        <f t="shared" si="131"/>
        <v>4615.5560000000005</v>
      </c>
      <c r="H583" s="134">
        <f t="shared" si="131"/>
        <v>4615.5560000000005</v>
      </c>
    </row>
    <row r="584" spans="1:8" ht="36">
      <c r="A584" s="11" t="s">
        <v>268</v>
      </c>
      <c r="B584" s="11" t="s">
        <v>268</v>
      </c>
      <c r="C584" s="11" t="s">
        <v>542</v>
      </c>
      <c r="D584" s="11"/>
      <c r="E584" s="28" t="s">
        <v>743</v>
      </c>
      <c r="F584" s="134">
        <f t="shared" si="131"/>
        <v>5044.3459999999995</v>
      </c>
      <c r="G584" s="134">
        <f t="shared" si="131"/>
        <v>4615.5560000000005</v>
      </c>
      <c r="H584" s="134">
        <f t="shared" si="131"/>
        <v>4615.5560000000005</v>
      </c>
    </row>
    <row r="585" spans="1:8" ht="120">
      <c r="A585" s="11" t="s">
        <v>268</v>
      </c>
      <c r="B585" s="11" t="s">
        <v>268</v>
      </c>
      <c r="C585" s="11" t="s">
        <v>543</v>
      </c>
      <c r="D585" s="11"/>
      <c r="E585" s="28" t="s">
        <v>810</v>
      </c>
      <c r="F585" s="134">
        <f>F586+F589+F598+F601</f>
        <v>5044.3459999999995</v>
      </c>
      <c r="G585" s="134">
        <f>G586+G589+G598</f>
        <v>4615.5560000000005</v>
      </c>
      <c r="H585" s="134">
        <f>H586+H589+H598</f>
        <v>4615.5560000000005</v>
      </c>
    </row>
    <row r="586" spans="1:8" ht="36">
      <c r="A586" s="11" t="s">
        <v>268</v>
      </c>
      <c r="B586" s="11" t="s">
        <v>268</v>
      </c>
      <c r="C586" s="11" t="s">
        <v>497</v>
      </c>
      <c r="D586" s="11"/>
      <c r="E586" s="28" t="s">
        <v>744</v>
      </c>
      <c r="F586" s="134">
        <f t="shared" ref="F586:H587" si="132">F587</f>
        <v>561.33100000000002</v>
      </c>
      <c r="G586" s="134">
        <f t="shared" si="132"/>
        <v>696.55</v>
      </c>
      <c r="H586" s="134">
        <f t="shared" si="132"/>
        <v>696.55</v>
      </c>
    </row>
    <row r="587" spans="1:8" ht="36">
      <c r="A587" s="11" t="s">
        <v>268</v>
      </c>
      <c r="B587" s="11" t="s">
        <v>268</v>
      </c>
      <c r="C587" s="11" t="s">
        <v>497</v>
      </c>
      <c r="D587" s="30" t="s">
        <v>259</v>
      </c>
      <c r="E587" s="197" t="s">
        <v>719</v>
      </c>
      <c r="F587" s="134">
        <f t="shared" si="132"/>
        <v>561.33100000000002</v>
      </c>
      <c r="G587" s="134">
        <f t="shared" si="132"/>
        <v>696.55</v>
      </c>
      <c r="H587" s="134">
        <f t="shared" si="132"/>
        <v>696.55</v>
      </c>
    </row>
    <row r="588" spans="1:8" ht="24">
      <c r="A588" s="11" t="s">
        <v>268</v>
      </c>
      <c r="B588" s="11" t="s">
        <v>268</v>
      </c>
      <c r="C588" s="11" t="s">
        <v>497</v>
      </c>
      <c r="D588" s="21" t="s">
        <v>261</v>
      </c>
      <c r="E588" s="28" t="s">
        <v>662</v>
      </c>
      <c r="F588" s="134">
        <v>561.33100000000002</v>
      </c>
      <c r="G588" s="134">
        <v>696.55</v>
      </c>
      <c r="H588" s="134">
        <v>696.55</v>
      </c>
    </row>
    <row r="589" spans="1:8" ht="36">
      <c r="A589" s="11" t="s">
        <v>268</v>
      </c>
      <c r="B589" s="11" t="s">
        <v>268</v>
      </c>
      <c r="C589" s="11" t="s">
        <v>499</v>
      </c>
      <c r="D589" s="11"/>
      <c r="E589" s="219" t="s">
        <v>765</v>
      </c>
      <c r="F589" s="134">
        <f>F590+F593+F596</f>
        <v>3958.8449999999998</v>
      </c>
      <c r="G589" s="134">
        <f>G590+G593</f>
        <v>3919.0060000000003</v>
      </c>
      <c r="H589" s="134">
        <f>H590+H593</f>
        <v>3919.0060000000003</v>
      </c>
    </row>
    <row r="590" spans="1:8" ht="96">
      <c r="A590" s="11" t="s">
        <v>268</v>
      </c>
      <c r="B590" s="11" t="s">
        <v>268</v>
      </c>
      <c r="C590" s="11" t="s">
        <v>499</v>
      </c>
      <c r="D590" s="30" t="s">
        <v>561</v>
      </c>
      <c r="E590" s="197" t="s">
        <v>562</v>
      </c>
      <c r="F590" s="134">
        <f>F591+F592</f>
        <v>3485.893</v>
      </c>
      <c r="G590" s="134">
        <f>G591+G592</f>
        <v>3432.9610000000002</v>
      </c>
      <c r="H590" s="134">
        <f>H591+H592</f>
        <v>3432.9610000000002</v>
      </c>
    </row>
    <row r="591" spans="1:8">
      <c r="A591" s="11" t="s">
        <v>268</v>
      </c>
      <c r="B591" s="11" t="s">
        <v>268</v>
      </c>
      <c r="C591" s="11" t="s">
        <v>499</v>
      </c>
      <c r="D591" s="31" t="s">
        <v>568</v>
      </c>
      <c r="E591" s="204" t="s">
        <v>671</v>
      </c>
      <c r="F591" s="134">
        <v>2677.337</v>
      </c>
      <c r="G591" s="134">
        <v>2636.683</v>
      </c>
      <c r="H591" s="134">
        <v>2636.683</v>
      </c>
    </row>
    <row r="592" spans="1:8" ht="60">
      <c r="A592" s="11" t="s">
        <v>268</v>
      </c>
      <c r="B592" s="11" t="s">
        <v>268</v>
      </c>
      <c r="C592" s="11" t="s">
        <v>499</v>
      </c>
      <c r="D592" s="31">
        <v>119</v>
      </c>
      <c r="E592" s="204" t="s">
        <v>689</v>
      </c>
      <c r="F592" s="134">
        <v>808.55600000000004</v>
      </c>
      <c r="G592" s="134">
        <v>796.27800000000002</v>
      </c>
      <c r="H592" s="134">
        <v>796.27800000000002</v>
      </c>
    </row>
    <row r="593" spans="1:8" ht="36">
      <c r="A593" s="11" t="s">
        <v>268</v>
      </c>
      <c r="B593" s="11" t="s">
        <v>268</v>
      </c>
      <c r="C593" s="11" t="s">
        <v>499</v>
      </c>
      <c r="D593" s="30" t="s">
        <v>259</v>
      </c>
      <c r="E593" s="197" t="s">
        <v>719</v>
      </c>
      <c r="F593" s="134">
        <f>F594+F595</f>
        <v>460.55700000000002</v>
      </c>
      <c r="G593" s="134">
        <f>G594+G595</f>
        <v>486.04499999999996</v>
      </c>
      <c r="H593" s="134">
        <f>H594+H595</f>
        <v>486.04499999999996</v>
      </c>
    </row>
    <row r="594" spans="1:8" ht="24">
      <c r="A594" s="11" t="s">
        <v>268</v>
      </c>
      <c r="B594" s="11" t="s">
        <v>268</v>
      </c>
      <c r="C594" s="11" t="s">
        <v>499</v>
      </c>
      <c r="D594" s="21" t="s">
        <v>261</v>
      </c>
      <c r="E594" s="28" t="s">
        <v>662</v>
      </c>
      <c r="F594" s="134">
        <v>290.27600000000001</v>
      </c>
      <c r="G594" s="134">
        <v>341.137</v>
      </c>
      <c r="H594" s="134">
        <v>341.137</v>
      </c>
    </row>
    <row r="595" spans="1:8">
      <c r="A595" s="11" t="s">
        <v>268</v>
      </c>
      <c r="B595" s="11" t="s">
        <v>268</v>
      </c>
      <c r="C595" s="11" t="s">
        <v>499</v>
      </c>
      <c r="D595" s="21">
        <v>247</v>
      </c>
      <c r="E595" s="28" t="s">
        <v>785</v>
      </c>
      <c r="F595" s="134">
        <v>170.28100000000001</v>
      </c>
      <c r="G595" s="134">
        <v>144.90799999999999</v>
      </c>
      <c r="H595" s="134">
        <v>144.90799999999999</v>
      </c>
    </row>
    <row r="596" spans="1:8">
      <c r="A596" s="11" t="s">
        <v>268</v>
      </c>
      <c r="B596" s="11" t="s">
        <v>268</v>
      </c>
      <c r="C596" s="11" t="s">
        <v>499</v>
      </c>
      <c r="D596" s="21" t="s">
        <v>265</v>
      </c>
      <c r="E596" s="28" t="s">
        <v>266</v>
      </c>
      <c r="F596" s="134">
        <f>F597</f>
        <v>12.395</v>
      </c>
      <c r="G596" s="134">
        <f t="shared" ref="G596:H596" si="133">G597</f>
        <v>0</v>
      </c>
      <c r="H596" s="134">
        <f t="shared" si="133"/>
        <v>0</v>
      </c>
    </row>
    <row r="597" spans="1:8" ht="24">
      <c r="A597" s="11" t="s">
        <v>268</v>
      </c>
      <c r="B597" s="11" t="s">
        <v>268</v>
      </c>
      <c r="C597" s="11" t="s">
        <v>499</v>
      </c>
      <c r="D597" s="21">
        <v>851</v>
      </c>
      <c r="E597" s="28" t="s">
        <v>974</v>
      </c>
      <c r="F597" s="134">
        <v>12.395</v>
      </c>
      <c r="G597" s="134">
        <v>0</v>
      </c>
      <c r="H597" s="134">
        <v>0</v>
      </c>
    </row>
    <row r="598" spans="1:8" ht="24">
      <c r="A598" s="11" t="s">
        <v>268</v>
      </c>
      <c r="B598" s="11" t="s">
        <v>268</v>
      </c>
      <c r="C598" s="11" t="s">
        <v>834</v>
      </c>
      <c r="D598" s="21"/>
      <c r="E598" s="28" t="s">
        <v>833</v>
      </c>
      <c r="F598" s="134">
        <f>F599</f>
        <v>484.17</v>
      </c>
      <c r="G598" s="134">
        <f t="shared" ref="G598:H602" si="134">G599</f>
        <v>0</v>
      </c>
      <c r="H598" s="134">
        <f t="shared" si="134"/>
        <v>0</v>
      </c>
    </row>
    <row r="599" spans="1:8" ht="36">
      <c r="A599" s="11" t="s">
        <v>268</v>
      </c>
      <c r="B599" s="11" t="s">
        <v>268</v>
      </c>
      <c r="C599" s="11" t="s">
        <v>834</v>
      </c>
      <c r="D599" s="30" t="s">
        <v>259</v>
      </c>
      <c r="E599" s="197" t="s">
        <v>719</v>
      </c>
      <c r="F599" s="134">
        <f>F600</f>
        <v>484.17</v>
      </c>
      <c r="G599" s="134">
        <f t="shared" si="134"/>
        <v>0</v>
      </c>
      <c r="H599" s="134">
        <f t="shared" si="134"/>
        <v>0</v>
      </c>
    </row>
    <row r="600" spans="1:8" ht="24">
      <c r="A600" s="11" t="s">
        <v>268</v>
      </c>
      <c r="B600" s="11" t="s">
        <v>268</v>
      </c>
      <c r="C600" s="11" t="s">
        <v>834</v>
      </c>
      <c r="D600" s="21" t="s">
        <v>261</v>
      </c>
      <c r="E600" s="28" t="s">
        <v>662</v>
      </c>
      <c r="F600" s="134">
        <v>484.17</v>
      </c>
      <c r="G600" s="134">
        <v>0</v>
      </c>
      <c r="H600" s="134">
        <v>0</v>
      </c>
    </row>
    <row r="601" spans="1:8" ht="48">
      <c r="A601" s="11" t="s">
        <v>268</v>
      </c>
      <c r="B601" s="11" t="s">
        <v>268</v>
      </c>
      <c r="C601" s="11" t="s">
        <v>875</v>
      </c>
      <c r="D601" s="21"/>
      <c r="E601" s="28" t="s">
        <v>876</v>
      </c>
      <c r="F601" s="134">
        <f>F602</f>
        <v>40</v>
      </c>
      <c r="G601" s="134">
        <f t="shared" si="134"/>
        <v>0</v>
      </c>
      <c r="H601" s="134">
        <f t="shared" si="134"/>
        <v>0</v>
      </c>
    </row>
    <row r="602" spans="1:8" ht="36">
      <c r="A602" s="11" t="s">
        <v>268</v>
      </c>
      <c r="B602" s="11" t="s">
        <v>268</v>
      </c>
      <c r="C602" s="11" t="s">
        <v>875</v>
      </c>
      <c r="D602" s="30" t="s">
        <v>259</v>
      </c>
      <c r="E602" s="197" t="s">
        <v>719</v>
      </c>
      <c r="F602" s="134">
        <f>F603</f>
        <v>40</v>
      </c>
      <c r="G602" s="134">
        <f t="shared" si="134"/>
        <v>0</v>
      </c>
      <c r="H602" s="134">
        <f t="shared" si="134"/>
        <v>0</v>
      </c>
    </row>
    <row r="603" spans="1:8" ht="24">
      <c r="A603" s="11" t="s">
        <v>268</v>
      </c>
      <c r="B603" s="11" t="s">
        <v>268</v>
      </c>
      <c r="C603" s="11" t="s">
        <v>875</v>
      </c>
      <c r="D603" s="21" t="s">
        <v>261</v>
      </c>
      <c r="E603" s="28" t="s">
        <v>662</v>
      </c>
      <c r="F603" s="134">
        <v>40</v>
      </c>
      <c r="G603" s="134">
        <v>0</v>
      </c>
      <c r="H603" s="134">
        <v>0</v>
      </c>
    </row>
    <row r="604" spans="1:8" ht="48">
      <c r="A604" s="11" t="s">
        <v>268</v>
      </c>
      <c r="B604" s="11" t="s">
        <v>268</v>
      </c>
      <c r="C604" s="11" t="s">
        <v>402</v>
      </c>
      <c r="D604" s="21"/>
      <c r="E604" s="28" t="s">
        <v>730</v>
      </c>
      <c r="F604" s="134">
        <f>F605</f>
        <v>0</v>
      </c>
      <c r="G604" s="134">
        <f t="shared" ref="G604:H608" si="135">G605</f>
        <v>14.987</v>
      </c>
      <c r="H604" s="134">
        <f t="shared" si="135"/>
        <v>14.987</v>
      </c>
    </row>
    <row r="605" spans="1:8" ht="48">
      <c r="A605" s="11" t="s">
        <v>268</v>
      </c>
      <c r="B605" s="11" t="s">
        <v>268</v>
      </c>
      <c r="C605" s="11" t="s">
        <v>408</v>
      </c>
      <c r="D605" s="102"/>
      <c r="E605" s="28" t="s">
        <v>820</v>
      </c>
      <c r="F605" s="134">
        <f>F606</f>
        <v>0</v>
      </c>
      <c r="G605" s="134">
        <f t="shared" si="135"/>
        <v>14.987</v>
      </c>
      <c r="H605" s="134">
        <f t="shared" si="135"/>
        <v>14.987</v>
      </c>
    </row>
    <row r="606" spans="1:8" ht="48">
      <c r="A606" s="11" t="s">
        <v>268</v>
      </c>
      <c r="B606" s="11" t="s">
        <v>268</v>
      </c>
      <c r="C606" s="11" t="s">
        <v>409</v>
      </c>
      <c r="D606" s="102"/>
      <c r="E606" s="28" t="s">
        <v>811</v>
      </c>
      <c r="F606" s="134">
        <f>F607</f>
        <v>0</v>
      </c>
      <c r="G606" s="134">
        <f t="shared" si="135"/>
        <v>14.987</v>
      </c>
      <c r="H606" s="134">
        <f t="shared" si="135"/>
        <v>14.987</v>
      </c>
    </row>
    <row r="607" spans="1:8" ht="48">
      <c r="A607" s="11" t="s">
        <v>268</v>
      </c>
      <c r="B607" s="11" t="s">
        <v>268</v>
      </c>
      <c r="C607" s="11" t="s">
        <v>481</v>
      </c>
      <c r="D607" s="102"/>
      <c r="E607" s="28" t="s">
        <v>741</v>
      </c>
      <c r="F607" s="134">
        <f>F608</f>
        <v>0</v>
      </c>
      <c r="G607" s="134">
        <f t="shared" si="135"/>
        <v>14.987</v>
      </c>
      <c r="H607" s="134">
        <f t="shared" si="135"/>
        <v>14.987</v>
      </c>
    </row>
    <row r="608" spans="1:8" ht="36">
      <c r="A608" s="11" t="s">
        <v>268</v>
      </c>
      <c r="B608" s="11" t="s">
        <v>268</v>
      </c>
      <c r="C608" s="11" t="s">
        <v>481</v>
      </c>
      <c r="D608" s="30" t="s">
        <v>259</v>
      </c>
      <c r="E608" s="197" t="s">
        <v>719</v>
      </c>
      <c r="F608" s="134">
        <f>F609</f>
        <v>0</v>
      </c>
      <c r="G608" s="134">
        <f t="shared" si="135"/>
        <v>14.987</v>
      </c>
      <c r="H608" s="134">
        <f t="shared" si="135"/>
        <v>14.987</v>
      </c>
    </row>
    <row r="609" spans="1:8" ht="24">
      <c r="A609" s="11" t="s">
        <v>268</v>
      </c>
      <c r="B609" s="11" t="s">
        <v>268</v>
      </c>
      <c r="C609" s="11" t="s">
        <v>481</v>
      </c>
      <c r="D609" s="21" t="s">
        <v>261</v>
      </c>
      <c r="E609" s="28" t="s">
        <v>662</v>
      </c>
      <c r="F609" s="134">
        <v>0</v>
      </c>
      <c r="G609" s="134">
        <v>14.987</v>
      </c>
      <c r="H609" s="134">
        <v>14.987</v>
      </c>
    </row>
    <row r="610" spans="1:8" ht="24">
      <c r="A610" s="102" t="s">
        <v>268</v>
      </c>
      <c r="B610" s="102" t="s">
        <v>267</v>
      </c>
      <c r="C610" s="11"/>
      <c r="D610" s="102"/>
      <c r="E610" s="121" t="s">
        <v>556</v>
      </c>
      <c r="F610" s="149">
        <f>F611+F634</f>
        <v>31866.652000000002</v>
      </c>
      <c r="G610" s="149">
        <f t="shared" ref="G610:H610" si="136">G611+G634</f>
        <v>26710.281999999999</v>
      </c>
      <c r="H610" s="149">
        <f t="shared" si="136"/>
        <v>26716.881999999998</v>
      </c>
    </row>
    <row r="611" spans="1:8" ht="36">
      <c r="A611" s="21" t="s">
        <v>268</v>
      </c>
      <c r="B611" s="21" t="s">
        <v>267</v>
      </c>
      <c r="C611" s="11" t="s">
        <v>139</v>
      </c>
      <c r="D611" s="21"/>
      <c r="E611" s="28" t="s">
        <v>747</v>
      </c>
      <c r="F611" s="134">
        <f t="shared" ref="F611:H612" si="137">F612</f>
        <v>13071.055999999999</v>
      </c>
      <c r="G611" s="134">
        <f t="shared" si="137"/>
        <v>8247.6560000000009</v>
      </c>
      <c r="H611" s="134">
        <f t="shared" si="137"/>
        <v>8247.6560000000009</v>
      </c>
    </row>
    <row r="612" spans="1:8">
      <c r="A612" s="21" t="s">
        <v>268</v>
      </c>
      <c r="B612" s="21" t="s">
        <v>267</v>
      </c>
      <c r="C612" s="11" t="s">
        <v>149</v>
      </c>
      <c r="D612" s="21"/>
      <c r="E612" s="28" t="s">
        <v>559</v>
      </c>
      <c r="F612" s="134">
        <f t="shared" si="137"/>
        <v>13071.055999999999</v>
      </c>
      <c r="G612" s="134">
        <f t="shared" si="137"/>
        <v>8247.6560000000009</v>
      </c>
      <c r="H612" s="134">
        <f t="shared" si="137"/>
        <v>8247.6560000000009</v>
      </c>
    </row>
    <row r="613" spans="1:8" ht="36">
      <c r="A613" s="21" t="s">
        <v>268</v>
      </c>
      <c r="B613" s="21" t="s">
        <v>267</v>
      </c>
      <c r="C613" s="11" t="s">
        <v>150</v>
      </c>
      <c r="D613" s="21"/>
      <c r="E613" s="28" t="s">
        <v>391</v>
      </c>
      <c r="F613" s="134">
        <f>F614+F621+F626+F629</f>
        <v>13071.055999999999</v>
      </c>
      <c r="G613" s="134">
        <f>G614+G621+G626+G629</f>
        <v>8247.6560000000009</v>
      </c>
      <c r="H613" s="134">
        <f>H614+H621+H626+H629</f>
        <v>8247.6560000000009</v>
      </c>
    </row>
    <row r="614" spans="1:8" ht="48">
      <c r="A614" s="21" t="s">
        <v>268</v>
      </c>
      <c r="B614" s="21" t="s">
        <v>267</v>
      </c>
      <c r="C614" s="11" t="s">
        <v>501</v>
      </c>
      <c r="D614" s="21"/>
      <c r="E614" s="28" t="s">
        <v>560</v>
      </c>
      <c r="F614" s="134">
        <f>F615+F619</f>
        <v>6377.9219999999996</v>
      </c>
      <c r="G614" s="134">
        <f>G615+G619</f>
        <v>5483.8</v>
      </c>
      <c r="H614" s="134">
        <f>H615+H619</f>
        <v>5483.8</v>
      </c>
    </row>
    <row r="615" spans="1:8" ht="96">
      <c r="A615" s="21" t="s">
        <v>268</v>
      </c>
      <c r="B615" s="21" t="s">
        <v>267</v>
      </c>
      <c r="C615" s="11" t="s">
        <v>501</v>
      </c>
      <c r="D615" s="30" t="s">
        <v>561</v>
      </c>
      <c r="E615" s="197" t="s">
        <v>562</v>
      </c>
      <c r="F615" s="134">
        <f>F616+F617+F618</f>
        <v>6238.0159999999996</v>
      </c>
      <c r="G615" s="134">
        <f>G616+G617+G618</f>
        <v>5333.884</v>
      </c>
      <c r="H615" s="134">
        <f>H616+H617+H618</f>
        <v>5333.884</v>
      </c>
    </row>
    <row r="616" spans="1:8" ht="36">
      <c r="A616" s="21" t="s">
        <v>268</v>
      </c>
      <c r="B616" s="21" t="s">
        <v>267</v>
      </c>
      <c r="C616" s="11" t="s">
        <v>501</v>
      </c>
      <c r="D616" s="31" t="s">
        <v>563</v>
      </c>
      <c r="E616" s="204" t="s">
        <v>177</v>
      </c>
      <c r="F616" s="134">
        <v>3552.6840000000002</v>
      </c>
      <c r="G616" s="134">
        <v>2840.6840000000002</v>
      </c>
      <c r="H616" s="134">
        <v>2840.6840000000002</v>
      </c>
    </row>
    <row r="617" spans="1:8" ht="60">
      <c r="A617" s="21" t="s">
        <v>268</v>
      </c>
      <c r="B617" s="21" t="s">
        <v>267</v>
      </c>
      <c r="C617" s="11" t="s">
        <v>501</v>
      </c>
      <c r="D617" s="31" t="s">
        <v>564</v>
      </c>
      <c r="E617" s="204" t="s">
        <v>178</v>
      </c>
      <c r="F617" s="134">
        <v>1236.732</v>
      </c>
      <c r="G617" s="134">
        <v>1256</v>
      </c>
      <c r="H617" s="134">
        <v>1256</v>
      </c>
    </row>
    <row r="618" spans="1:8" ht="72">
      <c r="A618" s="21" t="s">
        <v>268</v>
      </c>
      <c r="B618" s="21" t="s">
        <v>267</v>
      </c>
      <c r="C618" s="11" t="s">
        <v>501</v>
      </c>
      <c r="D618" s="31">
        <v>129</v>
      </c>
      <c r="E618" s="204" t="s">
        <v>179</v>
      </c>
      <c r="F618" s="134">
        <v>1448.6</v>
      </c>
      <c r="G618" s="134">
        <v>1237.2</v>
      </c>
      <c r="H618" s="134">
        <v>1237.2</v>
      </c>
    </row>
    <row r="619" spans="1:8" ht="36">
      <c r="A619" s="21" t="s">
        <v>268</v>
      </c>
      <c r="B619" s="21" t="s">
        <v>267</v>
      </c>
      <c r="C619" s="11" t="s">
        <v>501</v>
      </c>
      <c r="D619" s="30" t="s">
        <v>259</v>
      </c>
      <c r="E619" s="197" t="s">
        <v>719</v>
      </c>
      <c r="F619" s="134">
        <f>F620</f>
        <v>139.90600000000001</v>
      </c>
      <c r="G619" s="134">
        <f>G620</f>
        <v>149.916</v>
      </c>
      <c r="H619" s="134">
        <f>H620</f>
        <v>149.916</v>
      </c>
    </row>
    <row r="620" spans="1:8" ht="24">
      <c r="A620" s="21" t="s">
        <v>268</v>
      </c>
      <c r="B620" s="21" t="s">
        <v>267</v>
      </c>
      <c r="C620" s="11" t="s">
        <v>501</v>
      </c>
      <c r="D620" s="21" t="s">
        <v>261</v>
      </c>
      <c r="E620" s="28" t="s">
        <v>662</v>
      </c>
      <c r="F620" s="134">
        <v>139.90600000000001</v>
      </c>
      <c r="G620" s="134">
        <v>149.916</v>
      </c>
      <c r="H620" s="134">
        <v>149.916</v>
      </c>
    </row>
    <row r="621" spans="1:8" ht="72">
      <c r="A621" s="21" t="s">
        <v>268</v>
      </c>
      <c r="B621" s="21" t="s">
        <v>267</v>
      </c>
      <c r="C621" s="11" t="s">
        <v>502</v>
      </c>
      <c r="D621" s="31"/>
      <c r="E621" s="204" t="s">
        <v>526</v>
      </c>
      <c r="F621" s="134">
        <f>F622</f>
        <v>2448.3940000000002</v>
      </c>
      <c r="G621" s="134">
        <f>G622</f>
        <v>2419.116</v>
      </c>
      <c r="H621" s="134">
        <f>H622</f>
        <v>2419.116</v>
      </c>
    </row>
    <row r="622" spans="1:8" ht="96">
      <c r="A622" s="21" t="s">
        <v>268</v>
      </c>
      <c r="B622" s="21" t="s">
        <v>267</v>
      </c>
      <c r="C622" s="11" t="s">
        <v>502</v>
      </c>
      <c r="D622" s="30" t="s">
        <v>561</v>
      </c>
      <c r="E622" s="197" t="s">
        <v>562</v>
      </c>
      <c r="F622" s="134">
        <f>F623+F624+F625</f>
        <v>2448.3940000000002</v>
      </c>
      <c r="G622" s="134">
        <f>G623+G624+G625</f>
        <v>2419.116</v>
      </c>
      <c r="H622" s="134">
        <f>H623+H624+H625</f>
        <v>2419.116</v>
      </c>
    </row>
    <row r="623" spans="1:8" ht="36">
      <c r="A623" s="21" t="s">
        <v>268</v>
      </c>
      <c r="B623" s="21" t="s">
        <v>267</v>
      </c>
      <c r="C623" s="11" t="s">
        <v>502</v>
      </c>
      <c r="D623" s="31" t="s">
        <v>563</v>
      </c>
      <c r="E623" s="204" t="s">
        <v>177</v>
      </c>
      <c r="F623" s="134">
        <v>1485</v>
      </c>
      <c r="G623" s="134">
        <v>1485</v>
      </c>
      <c r="H623" s="134">
        <v>1485</v>
      </c>
    </row>
    <row r="624" spans="1:8" ht="60">
      <c r="A624" s="21" t="s">
        <v>268</v>
      </c>
      <c r="B624" s="21" t="s">
        <v>267</v>
      </c>
      <c r="C624" s="11" t="s">
        <v>502</v>
      </c>
      <c r="D624" s="31" t="s">
        <v>564</v>
      </c>
      <c r="E624" s="204" t="s">
        <v>178</v>
      </c>
      <c r="F624" s="134">
        <v>402.27800000000002</v>
      </c>
      <c r="G624" s="134">
        <v>373</v>
      </c>
      <c r="H624" s="134">
        <v>373</v>
      </c>
    </row>
    <row r="625" spans="1:8" ht="72">
      <c r="A625" s="21" t="s">
        <v>268</v>
      </c>
      <c r="B625" s="21" t="s">
        <v>267</v>
      </c>
      <c r="C625" s="11" t="s">
        <v>502</v>
      </c>
      <c r="D625" s="31">
        <v>129</v>
      </c>
      <c r="E625" s="204" t="s">
        <v>179</v>
      </c>
      <c r="F625" s="134">
        <v>561.11599999999999</v>
      </c>
      <c r="G625" s="134">
        <v>561.11599999999999</v>
      </c>
      <c r="H625" s="134">
        <v>561.11599999999999</v>
      </c>
    </row>
    <row r="626" spans="1:8" ht="36">
      <c r="A626" s="21" t="s">
        <v>268</v>
      </c>
      <c r="B626" s="21" t="s">
        <v>267</v>
      </c>
      <c r="C626" s="11" t="s">
        <v>503</v>
      </c>
      <c r="D626" s="21"/>
      <c r="E626" s="28" t="s">
        <v>223</v>
      </c>
      <c r="F626" s="134">
        <f t="shared" ref="F626:H627" si="138">F627</f>
        <v>244.74</v>
      </c>
      <c r="G626" s="134">
        <f t="shared" si="138"/>
        <v>344.74</v>
      </c>
      <c r="H626" s="134">
        <f t="shared" si="138"/>
        <v>344.74</v>
      </c>
    </row>
    <row r="627" spans="1:8" ht="36">
      <c r="A627" s="21" t="s">
        <v>268</v>
      </c>
      <c r="B627" s="21" t="s">
        <v>267</v>
      </c>
      <c r="C627" s="11" t="s">
        <v>503</v>
      </c>
      <c r="D627" s="30" t="s">
        <v>259</v>
      </c>
      <c r="E627" s="197" t="s">
        <v>719</v>
      </c>
      <c r="F627" s="134">
        <f t="shared" si="138"/>
        <v>244.74</v>
      </c>
      <c r="G627" s="134">
        <f t="shared" si="138"/>
        <v>344.74</v>
      </c>
      <c r="H627" s="134">
        <f t="shared" si="138"/>
        <v>344.74</v>
      </c>
    </row>
    <row r="628" spans="1:8" ht="24">
      <c r="A628" s="21" t="s">
        <v>268</v>
      </c>
      <c r="B628" s="21" t="s">
        <v>267</v>
      </c>
      <c r="C628" s="11" t="s">
        <v>503</v>
      </c>
      <c r="D628" s="21" t="s">
        <v>261</v>
      </c>
      <c r="E628" s="28" t="s">
        <v>662</v>
      </c>
      <c r="F628" s="134">
        <v>244.74</v>
      </c>
      <c r="G628" s="134">
        <v>344.74</v>
      </c>
      <c r="H628" s="134">
        <v>344.74</v>
      </c>
    </row>
    <row r="629" spans="1:8" ht="48">
      <c r="A629" s="21" t="s">
        <v>268</v>
      </c>
      <c r="B629" s="21" t="s">
        <v>267</v>
      </c>
      <c r="C629" s="11" t="s">
        <v>378</v>
      </c>
      <c r="D629" s="21"/>
      <c r="E629" s="28" t="s">
        <v>208</v>
      </c>
      <c r="F629" s="134">
        <f>F630+F632</f>
        <v>4000</v>
      </c>
      <c r="G629" s="134">
        <f t="shared" ref="F629:H632" si="139">G630</f>
        <v>0</v>
      </c>
      <c r="H629" s="134">
        <f t="shared" si="139"/>
        <v>0</v>
      </c>
    </row>
    <row r="630" spans="1:8" ht="60">
      <c r="A630" s="21" t="s">
        <v>268</v>
      </c>
      <c r="B630" s="21" t="s">
        <v>267</v>
      </c>
      <c r="C630" s="11" t="s">
        <v>378</v>
      </c>
      <c r="D630" s="33" t="s">
        <v>299</v>
      </c>
      <c r="E630" s="204" t="s">
        <v>178</v>
      </c>
      <c r="F630" s="134">
        <f t="shared" si="139"/>
        <v>3348.076</v>
      </c>
      <c r="G630" s="134">
        <f t="shared" si="139"/>
        <v>0</v>
      </c>
      <c r="H630" s="134">
        <f t="shared" si="139"/>
        <v>0</v>
      </c>
    </row>
    <row r="631" spans="1:8" ht="24">
      <c r="A631" s="21" t="s">
        <v>268</v>
      </c>
      <c r="B631" s="21" t="s">
        <v>267</v>
      </c>
      <c r="C631" s="11" t="s">
        <v>378</v>
      </c>
      <c r="D631" s="21">
        <v>612</v>
      </c>
      <c r="E631" s="28" t="s">
        <v>548</v>
      </c>
      <c r="F631" s="134">
        <v>3348.076</v>
      </c>
      <c r="G631" s="134">
        <v>0</v>
      </c>
      <c r="H631" s="134">
        <v>0</v>
      </c>
    </row>
    <row r="632" spans="1:8" ht="36">
      <c r="A632" s="21" t="s">
        <v>268</v>
      </c>
      <c r="B632" s="21" t="s">
        <v>267</v>
      </c>
      <c r="C632" s="11" t="s">
        <v>378</v>
      </c>
      <c r="D632" s="30" t="s">
        <v>259</v>
      </c>
      <c r="E632" s="197" t="s">
        <v>719</v>
      </c>
      <c r="F632" s="134">
        <f t="shared" si="139"/>
        <v>651.92399999999998</v>
      </c>
      <c r="G632" s="134">
        <f t="shared" si="139"/>
        <v>0</v>
      </c>
      <c r="H632" s="134">
        <f t="shared" si="139"/>
        <v>0</v>
      </c>
    </row>
    <row r="633" spans="1:8" ht="24">
      <c r="A633" s="21" t="s">
        <v>268</v>
      </c>
      <c r="B633" s="21" t="s">
        <v>267</v>
      </c>
      <c r="C633" s="11" t="s">
        <v>378</v>
      </c>
      <c r="D633" s="21" t="s">
        <v>261</v>
      </c>
      <c r="E633" s="28" t="s">
        <v>662</v>
      </c>
      <c r="F633" s="134">
        <v>651.92399999999998</v>
      </c>
      <c r="G633" s="134">
        <v>0</v>
      </c>
      <c r="H633" s="134">
        <v>0</v>
      </c>
    </row>
    <row r="634" spans="1:8" ht="24">
      <c r="A634" s="21" t="s">
        <v>268</v>
      </c>
      <c r="B634" s="21" t="s">
        <v>267</v>
      </c>
      <c r="C634" s="11" t="s">
        <v>131</v>
      </c>
      <c r="D634" s="21"/>
      <c r="E634" s="28" t="s">
        <v>67</v>
      </c>
      <c r="F634" s="134">
        <f>F635+F643</f>
        <v>18795.596000000001</v>
      </c>
      <c r="G634" s="134">
        <f t="shared" ref="G634:H634" si="140">G635+G643</f>
        <v>18462.625999999997</v>
      </c>
      <c r="H634" s="134">
        <f t="shared" si="140"/>
        <v>18469.225999999999</v>
      </c>
    </row>
    <row r="635" spans="1:8" ht="48">
      <c r="A635" s="21" t="s">
        <v>268</v>
      </c>
      <c r="B635" s="21" t="s">
        <v>267</v>
      </c>
      <c r="C635" s="11" t="s">
        <v>403</v>
      </c>
      <c r="D635" s="11"/>
      <c r="E635" s="28" t="s">
        <v>404</v>
      </c>
      <c r="F635" s="134">
        <f>F636</f>
        <v>18116.196</v>
      </c>
      <c r="G635" s="134">
        <f t="shared" ref="G635:H635" si="141">G636</f>
        <v>17776.825999999997</v>
      </c>
      <c r="H635" s="134">
        <f t="shared" si="141"/>
        <v>17776.825999999997</v>
      </c>
    </row>
    <row r="636" spans="1:8" ht="36">
      <c r="A636" s="21" t="s">
        <v>268</v>
      </c>
      <c r="B636" s="21" t="s">
        <v>267</v>
      </c>
      <c r="C636" s="11" t="s">
        <v>441</v>
      </c>
      <c r="D636" s="31"/>
      <c r="E636" s="207" t="s">
        <v>390</v>
      </c>
      <c r="F636" s="134">
        <f>F637+F641</f>
        <v>18116.196</v>
      </c>
      <c r="G636" s="134">
        <f>G637+G641</f>
        <v>17776.825999999997</v>
      </c>
      <c r="H636" s="134">
        <f>H637+H641</f>
        <v>17776.825999999997</v>
      </c>
    </row>
    <row r="637" spans="1:8" ht="96">
      <c r="A637" s="21" t="s">
        <v>268</v>
      </c>
      <c r="B637" s="21" t="s">
        <v>267</v>
      </c>
      <c r="C637" s="11" t="s">
        <v>441</v>
      </c>
      <c r="D637" s="30" t="s">
        <v>561</v>
      </c>
      <c r="E637" s="197" t="s">
        <v>562</v>
      </c>
      <c r="F637" s="134">
        <f>F638+F639+F640</f>
        <v>17175.725999999999</v>
      </c>
      <c r="G637" s="134">
        <f>G638+G639+G640</f>
        <v>16982.725999999999</v>
      </c>
      <c r="H637" s="134">
        <f>H638+H639+H640</f>
        <v>16982.725999999999</v>
      </c>
    </row>
    <row r="638" spans="1:8">
      <c r="A638" s="21" t="s">
        <v>268</v>
      </c>
      <c r="B638" s="21" t="s">
        <v>267</v>
      </c>
      <c r="C638" s="11" t="s">
        <v>441</v>
      </c>
      <c r="D638" s="31" t="s">
        <v>568</v>
      </c>
      <c r="E638" s="204" t="s">
        <v>671</v>
      </c>
      <c r="F638" s="134">
        <v>11080.498</v>
      </c>
      <c r="G638" s="134">
        <v>10932.268</v>
      </c>
      <c r="H638" s="134">
        <v>10932.268</v>
      </c>
    </row>
    <row r="639" spans="1:8" ht="36">
      <c r="A639" s="21" t="s">
        <v>268</v>
      </c>
      <c r="B639" s="21" t="s">
        <v>267</v>
      </c>
      <c r="C639" s="11" t="s">
        <v>441</v>
      </c>
      <c r="D639" s="31">
        <v>112</v>
      </c>
      <c r="E639" s="204" t="s">
        <v>565</v>
      </c>
      <c r="F639" s="134">
        <v>2111.3000000000002</v>
      </c>
      <c r="G639" s="134">
        <v>2111.3000000000002</v>
      </c>
      <c r="H639" s="134">
        <v>2111.3000000000002</v>
      </c>
    </row>
    <row r="640" spans="1:8" ht="60">
      <c r="A640" s="21" t="s">
        <v>268</v>
      </c>
      <c r="B640" s="21" t="s">
        <v>267</v>
      </c>
      <c r="C640" s="11" t="s">
        <v>441</v>
      </c>
      <c r="D640" s="31">
        <v>119</v>
      </c>
      <c r="E640" s="204" t="s">
        <v>689</v>
      </c>
      <c r="F640" s="134">
        <v>3983.9279999999999</v>
      </c>
      <c r="G640" s="134">
        <v>3939.1579999999999</v>
      </c>
      <c r="H640" s="134">
        <v>3939.1579999999999</v>
      </c>
    </row>
    <row r="641" spans="1:8" ht="36">
      <c r="A641" s="21" t="s">
        <v>268</v>
      </c>
      <c r="B641" s="21" t="s">
        <v>267</v>
      </c>
      <c r="C641" s="11" t="s">
        <v>441</v>
      </c>
      <c r="D641" s="30" t="s">
        <v>259</v>
      </c>
      <c r="E641" s="197" t="s">
        <v>719</v>
      </c>
      <c r="F641" s="134">
        <f>F642</f>
        <v>940.47</v>
      </c>
      <c r="G641" s="134">
        <f>G642</f>
        <v>794.1</v>
      </c>
      <c r="H641" s="134">
        <f>H642</f>
        <v>794.1</v>
      </c>
    </row>
    <row r="642" spans="1:8" ht="24">
      <c r="A642" s="21" t="s">
        <v>268</v>
      </c>
      <c r="B642" s="21" t="s">
        <v>267</v>
      </c>
      <c r="C642" s="11" t="s">
        <v>441</v>
      </c>
      <c r="D642" s="21" t="s">
        <v>261</v>
      </c>
      <c r="E642" s="28" t="s">
        <v>662</v>
      </c>
      <c r="F642" s="134">
        <v>940.47</v>
      </c>
      <c r="G642" s="134">
        <v>794.1</v>
      </c>
      <c r="H642" s="134">
        <v>794.1</v>
      </c>
    </row>
    <row r="643" spans="1:8" ht="36">
      <c r="A643" s="21" t="s">
        <v>268</v>
      </c>
      <c r="B643" s="21" t="s">
        <v>267</v>
      </c>
      <c r="C643" s="11" t="s">
        <v>427</v>
      </c>
      <c r="D643" s="11"/>
      <c r="E643" s="28" t="s">
        <v>68</v>
      </c>
      <c r="F643" s="156">
        <f>F644</f>
        <v>679.4</v>
      </c>
      <c r="G643" s="156">
        <f>G644</f>
        <v>685.8</v>
      </c>
      <c r="H643" s="156">
        <f>H644</f>
        <v>692.4</v>
      </c>
    </row>
    <row r="644" spans="1:8" ht="84">
      <c r="A644" s="21" t="s">
        <v>268</v>
      </c>
      <c r="B644" s="21" t="s">
        <v>267</v>
      </c>
      <c r="C644" s="32" t="s">
        <v>504</v>
      </c>
      <c r="D644" s="205"/>
      <c r="E644" s="206" t="s">
        <v>182</v>
      </c>
      <c r="F644" s="134">
        <f>F645+F649</f>
        <v>679.4</v>
      </c>
      <c r="G644" s="134">
        <f>G645+G649</f>
        <v>685.8</v>
      </c>
      <c r="H644" s="134">
        <f>H645+H649</f>
        <v>692.4</v>
      </c>
    </row>
    <row r="645" spans="1:8" ht="96">
      <c r="A645" s="21" t="s">
        <v>268</v>
      </c>
      <c r="B645" s="21" t="s">
        <v>267</v>
      </c>
      <c r="C645" s="32" t="s">
        <v>504</v>
      </c>
      <c r="D645" s="30" t="s">
        <v>561</v>
      </c>
      <c r="E645" s="197" t="s">
        <v>562</v>
      </c>
      <c r="F645" s="134">
        <f>F646+F647+F648</f>
        <v>679.4</v>
      </c>
      <c r="G645" s="134">
        <f>G646+G647+G648</f>
        <v>679.4</v>
      </c>
      <c r="H645" s="134">
        <f>H646+H647+H648</f>
        <v>679.4</v>
      </c>
    </row>
    <row r="646" spans="1:8" ht="36">
      <c r="A646" s="21" t="s">
        <v>268</v>
      </c>
      <c r="B646" s="21" t="s">
        <v>267</v>
      </c>
      <c r="C646" s="32" t="s">
        <v>504</v>
      </c>
      <c r="D646" s="31" t="s">
        <v>563</v>
      </c>
      <c r="E646" s="204" t="s">
        <v>177</v>
      </c>
      <c r="F646" s="134">
        <v>411</v>
      </c>
      <c r="G646" s="134">
        <v>411</v>
      </c>
      <c r="H646" s="134">
        <v>411</v>
      </c>
    </row>
    <row r="647" spans="1:8" ht="60">
      <c r="A647" s="21" t="s">
        <v>268</v>
      </c>
      <c r="B647" s="21" t="s">
        <v>267</v>
      </c>
      <c r="C647" s="32" t="s">
        <v>504</v>
      </c>
      <c r="D647" s="31" t="s">
        <v>564</v>
      </c>
      <c r="E647" s="204" t="s">
        <v>178</v>
      </c>
      <c r="F647" s="134">
        <v>111</v>
      </c>
      <c r="G647" s="134">
        <v>111</v>
      </c>
      <c r="H647" s="134">
        <v>111</v>
      </c>
    </row>
    <row r="648" spans="1:8" ht="72">
      <c r="A648" s="21" t="s">
        <v>268</v>
      </c>
      <c r="B648" s="21" t="s">
        <v>267</v>
      </c>
      <c r="C648" s="32" t="s">
        <v>504</v>
      </c>
      <c r="D648" s="31">
        <v>129</v>
      </c>
      <c r="E648" s="204" t="s">
        <v>179</v>
      </c>
      <c r="F648" s="134">
        <v>157.4</v>
      </c>
      <c r="G648" s="134">
        <v>157.4</v>
      </c>
      <c r="H648" s="134">
        <v>157.4</v>
      </c>
    </row>
    <row r="649" spans="1:8" ht="36">
      <c r="A649" s="21" t="s">
        <v>268</v>
      </c>
      <c r="B649" s="21" t="s">
        <v>267</v>
      </c>
      <c r="C649" s="32" t="s">
        <v>504</v>
      </c>
      <c r="D649" s="30" t="s">
        <v>259</v>
      </c>
      <c r="E649" s="197" t="s">
        <v>719</v>
      </c>
      <c r="F649" s="134">
        <f>F650</f>
        <v>0</v>
      </c>
      <c r="G649" s="134">
        <f>G650</f>
        <v>6.4</v>
      </c>
      <c r="H649" s="134">
        <f>H650</f>
        <v>13</v>
      </c>
    </row>
    <row r="650" spans="1:8" ht="24">
      <c r="A650" s="21" t="s">
        <v>268</v>
      </c>
      <c r="B650" s="21" t="s">
        <v>267</v>
      </c>
      <c r="C650" s="32" t="s">
        <v>504</v>
      </c>
      <c r="D650" s="21" t="s">
        <v>261</v>
      </c>
      <c r="E650" s="28" t="s">
        <v>662</v>
      </c>
      <c r="F650" s="134">
        <v>0</v>
      </c>
      <c r="G650" s="134">
        <v>6.4</v>
      </c>
      <c r="H650" s="134">
        <v>13</v>
      </c>
    </row>
    <row r="651" spans="1:8">
      <c r="A651" s="24" t="s">
        <v>263</v>
      </c>
      <c r="B651" s="24" t="s">
        <v>251</v>
      </c>
      <c r="C651" s="25"/>
      <c r="D651" s="24"/>
      <c r="E651" s="230" t="s">
        <v>57</v>
      </c>
      <c r="F651" s="148">
        <f t="shared" ref="F651:H653" si="142">F652</f>
        <v>47716.940999999999</v>
      </c>
      <c r="G651" s="148">
        <f t="shared" si="142"/>
        <v>47115.099999999991</v>
      </c>
      <c r="H651" s="148">
        <f t="shared" si="142"/>
        <v>47115.099999999991</v>
      </c>
    </row>
    <row r="652" spans="1:8">
      <c r="A652" s="102" t="s">
        <v>263</v>
      </c>
      <c r="B652" s="102" t="s">
        <v>257</v>
      </c>
      <c r="C652" s="101"/>
      <c r="D652" s="102"/>
      <c r="E652" s="121" t="s">
        <v>307</v>
      </c>
      <c r="F652" s="149">
        <f t="shared" si="142"/>
        <v>47716.940999999999</v>
      </c>
      <c r="G652" s="149">
        <f t="shared" si="142"/>
        <v>47115.099999999991</v>
      </c>
      <c r="H652" s="149">
        <f t="shared" si="142"/>
        <v>47115.099999999991</v>
      </c>
    </row>
    <row r="653" spans="1:8" ht="48">
      <c r="A653" s="21" t="s">
        <v>263</v>
      </c>
      <c r="B653" s="21" t="s">
        <v>257</v>
      </c>
      <c r="C653" s="11" t="s">
        <v>134</v>
      </c>
      <c r="D653" s="21"/>
      <c r="E653" s="28" t="s">
        <v>740</v>
      </c>
      <c r="F653" s="134">
        <f>F654</f>
        <v>47716.940999999999</v>
      </c>
      <c r="G653" s="134">
        <f t="shared" si="142"/>
        <v>47115.099999999991</v>
      </c>
      <c r="H653" s="134">
        <f t="shared" si="142"/>
        <v>47115.099999999991</v>
      </c>
    </row>
    <row r="654" spans="1:8" ht="36">
      <c r="A654" s="21" t="s">
        <v>263</v>
      </c>
      <c r="B654" s="21" t="s">
        <v>257</v>
      </c>
      <c r="C654" s="11" t="s">
        <v>135</v>
      </c>
      <c r="D654" s="21"/>
      <c r="E654" s="28" t="s">
        <v>347</v>
      </c>
      <c r="F654" s="134">
        <f>F655+F673+F691</f>
        <v>47716.940999999999</v>
      </c>
      <c r="G654" s="134">
        <f>G655+G673+G691</f>
        <v>47115.099999999991</v>
      </c>
      <c r="H654" s="134">
        <f>H655+H673+H691</f>
        <v>47115.099999999991</v>
      </c>
    </row>
    <row r="655" spans="1:8" ht="24">
      <c r="A655" s="21" t="s">
        <v>263</v>
      </c>
      <c r="B655" s="21" t="s">
        <v>257</v>
      </c>
      <c r="C655" s="11" t="s">
        <v>136</v>
      </c>
      <c r="D655" s="21"/>
      <c r="E655" s="28" t="s">
        <v>160</v>
      </c>
      <c r="F655" s="134">
        <f>F656+F667+F659+F664+F670</f>
        <v>11539.689999999999</v>
      </c>
      <c r="G655" s="134">
        <f t="shared" ref="G655:H655" si="143">G656+G667+G659+G664+G670</f>
        <v>11457.099999999999</v>
      </c>
      <c r="H655" s="134">
        <f t="shared" si="143"/>
        <v>11457.099999999999</v>
      </c>
    </row>
    <row r="656" spans="1:8" ht="36">
      <c r="A656" s="21" t="s">
        <v>263</v>
      </c>
      <c r="B656" s="21" t="s">
        <v>257</v>
      </c>
      <c r="C656" s="11" t="s">
        <v>505</v>
      </c>
      <c r="D656" s="30"/>
      <c r="E656" s="197" t="s">
        <v>746</v>
      </c>
      <c r="F656" s="134">
        <f t="shared" ref="F656:H657" si="144">F657</f>
        <v>5185.1210000000001</v>
      </c>
      <c r="G656" s="134">
        <f t="shared" si="144"/>
        <v>5163.3999999999996</v>
      </c>
      <c r="H656" s="134">
        <f t="shared" si="144"/>
        <v>5163.3999999999996</v>
      </c>
    </row>
    <row r="657" spans="1:8" ht="60">
      <c r="A657" s="21" t="s">
        <v>263</v>
      </c>
      <c r="B657" s="21" t="s">
        <v>257</v>
      </c>
      <c r="C657" s="11" t="s">
        <v>505</v>
      </c>
      <c r="D657" s="33" t="s">
        <v>299</v>
      </c>
      <c r="E657" s="204" t="s">
        <v>178</v>
      </c>
      <c r="F657" s="134">
        <f t="shared" si="144"/>
        <v>5185.1210000000001</v>
      </c>
      <c r="G657" s="134">
        <f t="shared" si="144"/>
        <v>5163.3999999999996</v>
      </c>
      <c r="H657" s="134">
        <f t="shared" si="144"/>
        <v>5163.3999999999996</v>
      </c>
    </row>
    <row r="658" spans="1:8" ht="84">
      <c r="A658" s="21" t="s">
        <v>263</v>
      </c>
      <c r="B658" s="21" t="s">
        <v>257</v>
      </c>
      <c r="C658" s="11" t="s">
        <v>505</v>
      </c>
      <c r="D658" s="21" t="s">
        <v>302</v>
      </c>
      <c r="E658" s="28" t="s">
        <v>639</v>
      </c>
      <c r="F658" s="134">
        <v>5185.1210000000001</v>
      </c>
      <c r="G658" s="134">
        <v>5163.3999999999996</v>
      </c>
      <c r="H658" s="134">
        <v>5163.3999999999996</v>
      </c>
    </row>
    <row r="659" spans="1:8" ht="60">
      <c r="A659" s="21" t="s">
        <v>263</v>
      </c>
      <c r="B659" s="21" t="s">
        <v>257</v>
      </c>
      <c r="C659" s="11" t="s">
        <v>217</v>
      </c>
      <c r="D659" s="21"/>
      <c r="E659" s="28" t="s">
        <v>688</v>
      </c>
      <c r="F659" s="134">
        <f>F660+F662</f>
        <v>6192.0689999999995</v>
      </c>
      <c r="G659" s="134">
        <f t="shared" ref="G659:H659" si="145">G660+G662</f>
        <v>6181.2</v>
      </c>
      <c r="H659" s="134">
        <f t="shared" si="145"/>
        <v>6181.2</v>
      </c>
    </row>
    <row r="660" spans="1:8" ht="60">
      <c r="A660" s="21" t="s">
        <v>263</v>
      </c>
      <c r="B660" s="21" t="s">
        <v>257</v>
      </c>
      <c r="C660" s="11" t="s">
        <v>217</v>
      </c>
      <c r="D660" s="30" t="s">
        <v>299</v>
      </c>
      <c r="E660" s="204" t="s">
        <v>178</v>
      </c>
      <c r="F660" s="134">
        <f t="shared" ref="F660:H660" si="146">F661</f>
        <v>1907.2080000000001</v>
      </c>
      <c r="G660" s="134">
        <f t="shared" si="146"/>
        <v>6181.2</v>
      </c>
      <c r="H660" s="134">
        <f t="shared" si="146"/>
        <v>6181.2</v>
      </c>
    </row>
    <row r="661" spans="1:8" ht="84">
      <c r="A661" s="21" t="s">
        <v>263</v>
      </c>
      <c r="B661" s="21" t="s">
        <v>257</v>
      </c>
      <c r="C661" s="11" t="s">
        <v>217</v>
      </c>
      <c r="D661" s="21" t="s">
        <v>302</v>
      </c>
      <c r="E661" s="28" t="s">
        <v>639</v>
      </c>
      <c r="F661" s="134">
        <v>1907.2080000000001</v>
      </c>
      <c r="G661" s="134">
        <v>6181.2</v>
      </c>
      <c r="H661" s="134">
        <v>6181.2</v>
      </c>
    </row>
    <row r="662" spans="1:8">
      <c r="A662" s="21" t="s">
        <v>263</v>
      </c>
      <c r="B662" s="21" t="s">
        <v>257</v>
      </c>
      <c r="C662" s="11" t="s">
        <v>217</v>
      </c>
      <c r="D662" s="21">
        <v>500</v>
      </c>
      <c r="E662" s="28" t="s">
        <v>308</v>
      </c>
      <c r="F662" s="134">
        <f>F663</f>
        <v>4284.8609999999999</v>
      </c>
      <c r="G662" s="134">
        <f t="shared" ref="G662:H662" si="147">G663</f>
        <v>0</v>
      </c>
      <c r="H662" s="134">
        <f t="shared" si="147"/>
        <v>0</v>
      </c>
    </row>
    <row r="663" spans="1:8" ht="24">
      <c r="A663" s="21" t="s">
        <v>263</v>
      </c>
      <c r="B663" s="21" t="s">
        <v>257</v>
      </c>
      <c r="C663" s="11" t="s">
        <v>217</v>
      </c>
      <c r="D663" s="21" t="s">
        <v>309</v>
      </c>
      <c r="E663" s="28" t="s">
        <v>310</v>
      </c>
      <c r="F663" s="134">
        <v>4284.8609999999999</v>
      </c>
      <c r="G663" s="134">
        <v>0</v>
      </c>
      <c r="H663" s="134">
        <v>0</v>
      </c>
    </row>
    <row r="664" spans="1:8" ht="48">
      <c r="A664" s="21" t="s">
        <v>263</v>
      </c>
      <c r="B664" s="21" t="s">
        <v>257</v>
      </c>
      <c r="C664" s="11" t="s">
        <v>214</v>
      </c>
      <c r="D664" s="21"/>
      <c r="E664" s="28" t="s">
        <v>215</v>
      </c>
      <c r="F664" s="134">
        <f t="shared" ref="F664:H665" si="148">F665</f>
        <v>62.5</v>
      </c>
      <c r="G664" s="134">
        <f t="shared" si="148"/>
        <v>62.5</v>
      </c>
      <c r="H664" s="134">
        <f t="shared" si="148"/>
        <v>62.5</v>
      </c>
    </row>
    <row r="665" spans="1:8" ht="60">
      <c r="A665" s="21" t="s">
        <v>263</v>
      </c>
      <c r="B665" s="21" t="s">
        <v>257</v>
      </c>
      <c r="C665" s="11" t="s">
        <v>214</v>
      </c>
      <c r="D665" s="30" t="s">
        <v>299</v>
      </c>
      <c r="E665" s="204" t="s">
        <v>178</v>
      </c>
      <c r="F665" s="134">
        <f t="shared" si="148"/>
        <v>62.5</v>
      </c>
      <c r="G665" s="134">
        <f t="shared" si="148"/>
        <v>62.5</v>
      </c>
      <c r="H665" s="134">
        <f t="shared" si="148"/>
        <v>62.5</v>
      </c>
    </row>
    <row r="666" spans="1:8" ht="84">
      <c r="A666" s="21" t="s">
        <v>263</v>
      </c>
      <c r="B666" s="21" t="s">
        <v>257</v>
      </c>
      <c r="C666" s="11" t="s">
        <v>214</v>
      </c>
      <c r="D666" s="21" t="s">
        <v>302</v>
      </c>
      <c r="E666" s="28" t="s">
        <v>639</v>
      </c>
      <c r="F666" s="134">
        <v>62.5</v>
      </c>
      <c r="G666" s="134">
        <v>62.5</v>
      </c>
      <c r="H666" s="134">
        <v>62.5</v>
      </c>
    </row>
    <row r="667" spans="1:8" ht="36">
      <c r="A667" s="21" t="s">
        <v>263</v>
      </c>
      <c r="B667" s="21" t="s">
        <v>257</v>
      </c>
      <c r="C667" s="11" t="s">
        <v>506</v>
      </c>
      <c r="D667" s="21"/>
      <c r="E667" s="28" t="s">
        <v>691</v>
      </c>
      <c r="F667" s="134">
        <f t="shared" ref="F667:H671" si="149">F668</f>
        <v>50</v>
      </c>
      <c r="G667" s="134">
        <f t="shared" si="149"/>
        <v>50</v>
      </c>
      <c r="H667" s="134">
        <f t="shared" si="149"/>
        <v>50</v>
      </c>
    </row>
    <row r="668" spans="1:8" ht="60">
      <c r="A668" s="21" t="s">
        <v>263</v>
      </c>
      <c r="B668" s="21" t="s">
        <v>257</v>
      </c>
      <c r="C668" s="11" t="s">
        <v>506</v>
      </c>
      <c r="D668" s="33" t="s">
        <v>299</v>
      </c>
      <c r="E668" s="204" t="s">
        <v>178</v>
      </c>
      <c r="F668" s="134">
        <f t="shared" si="149"/>
        <v>50</v>
      </c>
      <c r="G668" s="134">
        <f t="shared" si="149"/>
        <v>50</v>
      </c>
      <c r="H668" s="134">
        <f t="shared" si="149"/>
        <v>50</v>
      </c>
    </row>
    <row r="669" spans="1:8" ht="72">
      <c r="A669" s="21" t="s">
        <v>263</v>
      </c>
      <c r="B669" s="21" t="s">
        <v>257</v>
      </c>
      <c r="C669" s="11" t="s">
        <v>506</v>
      </c>
      <c r="D669" s="21" t="s">
        <v>401</v>
      </c>
      <c r="E669" s="28" t="s">
        <v>303</v>
      </c>
      <c r="F669" s="134">
        <v>50</v>
      </c>
      <c r="G669" s="134">
        <v>50</v>
      </c>
      <c r="H669" s="134">
        <v>50</v>
      </c>
    </row>
    <row r="670" spans="1:8" ht="48">
      <c r="A670" s="21" t="s">
        <v>263</v>
      </c>
      <c r="B670" s="21" t="s">
        <v>257</v>
      </c>
      <c r="C670" s="11" t="s">
        <v>288</v>
      </c>
      <c r="D670" s="33"/>
      <c r="E670" s="197" t="s">
        <v>876</v>
      </c>
      <c r="F670" s="134">
        <f t="shared" si="149"/>
        <v>50</v>
      </c>
      <c r="G670" s="134">
        <f t="shared" si="149"/>
        <v>0</v>
      </c>
      <c r="H670" s="134">
        <f t="shared" si="149"/>
        <v>0</v>
      </c>
    </row>
    <row r="671" spans="1:8" ht="60">
      <c r="A671" s="21" t="s">
        <v>263</v>
      </c>
      <c r="B671" s="21" t="s">
        <v>257</v>
      </c>
      <c r="C671" s="11" t="s">
        <v>288</v>
      </c>
      <c r="D671" s="33" t="s">
        <v>299</v>
      </c>
      <c r="E671" s="204" t="s">
        <v>178</v>
      </c>
      <c r="F671" s="134">
        <f t="shared" si="149"/>
        <v>50</v>
      </c>
      <c r="G671" s="134">
        <f t="shared" si="149"/>
        <v>0</v>
      </c>
      <c r="H671" s="134">
        <f t="shared" si="149"/>
        <v>0</v>
      </c>
    </row>
    <row r="672" spans="1:8" ht="24">
      <c r="A672" s="21" t="s">
        <v>263</v>
      </c>
      <c r="B672" s="21" t="s">
        <v>257</v>
      </c>
      <c r="C672" s="11" t="s">
        <v>288</v>
      </c>
      <c r="D672" s="21">
        <v>612</v>
      </c>
      <c r="E672" s="28" t="s">
        <v>548</v>
      </c>
      <c r="F672" s="134">
        <v>50</v>
      </c>
      <c r="G672" s="134">
        <v>0</v>
      </c>
      <c r="H672" s="134">
        <v>0</v>
      </c>
    </row>
    <row r="673" spans="1:8" ht="24">
      <c r="A673" s="21" t="s">
        <v>263</v>
      </c>
      <c r="B673" s="21" t="s">
        <v>257</v>
      </c>
      <c r="C673" s="11" t="s">
        <v>188</v>
      </c>
      <c r="D673" s="21"/>
      <c r="E673" s="28" t="s">
        <v>161</v>
      </c>
      <c r="F673" s="134">
        <f>F674+F680+F685+F688+F677</f>
        <v>35702.631000000001</v>
      </c>
      <c r="G673" s="134">
        <f t="shared" ref="G673:H673" si="150">G674+G680+G685+G688+G677</f>
        <v>35137.999999999993</v>
      </c>
      <c r="H673" s="134">
        <f t="shared" si="150"/>
        <v>35137.999999999993</v>
      </c>
    </row>
    <row r="674" spans="1:8" ht="48">
      <c r="A674" s="21" t="s">
        <v>263</v>
      </c>
      <c r="B674" s="21" t="s">
        <v>257</v>
      </c>
      <c r="C674" s="11" t="s">
        <v>508</v>
      </c>
      <c r="D674" s="21"/>
      <c r="E674" s="212" t="s">
        <v>766</v>
      </c>
      <c r="F674" s="134">
        <f t="shared" ref="F674:H675" si="151">F675</f>
        <v>11750.8</v>
      </c>
      <c r="G674" s="134">
        <f t="shared" si="151"/>
        <v>11585.3</v>
      </c>
      <c r="H674" s="134">
        <f t="shared" si="151"/>
        <v>11585.3</v>
      </c>
    </row>
    <row r="675" spans="1:8" ht="60">
      <c r="A675" s="21" t="s">
        <v>263</v>
      </c>
      <c r="B675" s="21" t="s">
        <v>257</v>
      </c>
      <c r="C675" s="11" t="s">
        <v>508</v>
      </c>
      <c r="D675" s="33" t="s">
        <v>299</v>
      </c>
      <c r="E675" s="204" t="s">
        <v>178</v>
      </c>
      <c r="F675" s="134">
        <f t="shared" si="151"/>
        <v>11750.8</v>
      </c>
      <c r="G675" s="134">
        <f t="shared" si="151"/>
        <v>11585.3</v>
      </c>
      <c r="H675" s="134">
        <f t="shared" si="151"/>
        <v>11585.3</v>
      </c>
    </row>
    <row r="676" spans="1:8" ht="84">
      <c r="A676" s="21" t="s">
        <v>263</v>
      </c>
      <c r="B676" s="21" t="s">
        <v>257</v>
      </c>
      <c r="C676" s="11" t="s">
        <v>508</v>
      </c>
      <c r="D676" s="21" t="s">
        <v>302</v>
      </c>
      <c r="E676" s="28" t="s">
        <v>639</v>
      </c>
      <c r="F676" s="134">
        <v>11750.8</v>
      </c>
      <c r="G676" s="134">
        <v>11585.3</v>
      </c>
      <c r="H676" s="134">
        <v>11585.3</v>
      </c>
    </row>
    <row r="677" spans="1:8" ht="48">
      <c r="A677" s="21" t="s">
        <v>263</v>
      </c>
      <c r="B677" s="21" t="s">
        <v>257</v>
      </c>
      <c r="C677" s="11" t="s">
        <v>877</v>
      </c>
      <c r="D677" s="21"/>
      <c r="E677" s="28" t="s">
        <v>876</v>
      </c>
      <c r="F677" s="134">
        <f t="shared" ref="F677:H678" si="152">F678</f>
        <v>110</v>
      </c>
      <c r="G677" s="134">
        <f t="shared" si="152"/>
        <v>0</v>
      </c>
      <c r="H677" s="134">
        <f t="shared" si="152"/>
        <v>0</v>
      </c>
    </row>
    <row r="678" spans="1:8" ht="60">
      <c r="A678" s="21" t="s">
        <v>263</v>
      </c>
      <c r="B678" s="21" t="s">
        <v>257</v>
      </c>
      <c r="C678" s="11" t="s">
        <v>877</v>
      </c>
      <c r="D678" s="33" t="s">
        <v>299</v>
      </c>
      <c r="E678" s="204" t="s">
        <v>178</v>
      </c>
      <c r="F678" s="134">
        <f t="shared" si="152"/>
        <v>110</v>
      </c>
      <c r="G678" s="134">
        <f t="shared" si="152"/>
        <v>0</v>
      </c>
      <c r="H678" s="134">
        <f t="shared" si="152"/>
        <v>0</v>
      </c>
    </row>
    <row r="679" spans="1:8" ht="24">
      <c r="A679" s="21" t="s">
        <v>263</v>
      </c>
      <c r="B679" s="21" t="s">
        <v>257</v>
      </c>
      <c r="C679" s="11" t="s">
        <v>877</v>
      </c>
      <c r="D679" s="21">
        <v>612</v>
      </c>
      <c r="E679" s="28" t="s">
        <v>548</v>
      </c>
      <c r="F679" s="134">
        <v>110</v>
      </c>
      <c r="G679" s="134">
        <v>0</v>
      </c>
      <c r="H679" s="134">
        <v>0</v>
      </c>
    </row>
    <row r="680" spans="1:8" ht="60">
      <c r="A680" s="21" t="s">
        <v>263</v>
      </c>
      <c r="B680" s="21" t="s">
        <v>257</v>
      </c>
      <c r="C680" s="11" t="s">
        <v>218</v>
      </c>
      <c r="D680" s="21"/>
      <c r="E680" s="28" t="s">
        <v>221</v>
      </c>
      <c r="F680" s="134">
        <f>F681+F683</f>
        <v>23306.231</v>
      </c>
      <c r="G680" s="134">
        <f t="shared" ref="G680:H680" si="153">G681+G683</f>
        <v>23317.1</v>
      </c>
      <c r="H680" s="134">
        <f t="shared" si="153"/>
        <v>23317.1</v>
      </c>
    </row>
    <row r="681" spans="1:8" ht="60">
      <c r="A681" s="21" t="s">
        <v>263</v>
      </c>
      <c r="B681" s="21" t="s">
        <v>257</v>
      </c>
      <c r="C681" s="11" t="s">
        <v>218</v>
      </c>
      <c r="D681" s="30" t="s">
        <v>299</v>
      </c>
      <c r="E681" s="204" t="s">
        <v>178</v>
      </c>
      <c r="F681" s="134">
        <f t="shared" ref="F681:H681" si="154">F682</f>
        <v>5022.4629999999997</v>
      </c>
      <c r="G681" s="134">
        <f t="shared" si="154"/>
        <v>23317.1</v>
      </c>
      <c r="H681" s="134">
        <f t="shared" si="154"/>
        <v>23317.1</v>
      </c>
    </row>
    <row r="682" spans="1:8" ht="84">
      <c r="A682" s="21" t="s">
        <v>263</v>
      </c>
      <c r="B682" s="21" t="s">
        <v>257</v>
      </c>
      <c r="C682" s="11" t="s">
        <v>218</v>
      </c>
      <c r="D682" s="21" t="s">
        <v>302</v>
      </c>
      <c r="E682" s="28" t="s">
        <v>639</v>
      </c>
      <c r="F682" s="134">
        <v>5022.4629999999997</v>
      </c>
      <c r="G682" s="134">
        <v>23317.1</v>
      </c>
      <c r="H682" s="134">
        <v>23317.1</v>
      </c>
    </row>
    <row r="683" spans="1:8">
      <c r="A683" s="21" t="s">
        <v>263</v>
      </c>
      <c r="B683" s="21" t="s">
        <v>257</v>
      </c>
      <c r="C683" s="11" t="s">
        <v>218</v>
      </c>
      <c r="D683" s="21">
        <v>500</v>
      </c>
      <c r="E683" s="28" t="s">
        <v>308</v>
      </c>
      <c r="F683" s="134">
        <f>F684</f>
        <v>18283.768</v>
      </c>
      <c r="G683" s="134">
        <f t="shared" ref="G683:H683" si="155">G684</f>
        <v>0</v>
      </c>
      <c r="H683" s="134">
        <f t="shared" si="155"/>
        <v>0</v>
      </c>
    </row>
    <row r="684" spans="1:8" ht="24">
      <c r="A684" s="21" t="s">
        <v>263</v>
      </c>
      <c r="B684" s="21" t="s">
        <v>257</v>
      </c>
      <c r="C684" s="11" t="s">
        <v>218</v>
      </c>
      <c r="D684" s="21" t="s">
        <v>309</v>
      </c>
      <c r="E684" s="28" t="s">
        <v>310</v>
      </c>
      <c r="F684" s="134">
        <v>18283.768</v>
      </c>
      <c r="G684" s="134">
        <v>0</v>
      </c>
      <c r="H684" s="134">
        <v>0</v>
      </c>
    </row>
    <row r="685" spans="1:8" ht="48">
      <c r="A685" s="21" t="s">
        <v>263</v>
      </c>
      <c r="B685" s="21" t="s">
        <v>257</v>
      </c>
      <c r="C685" s="11" t="s">
        <v>219</v>
      </c>
      <c r="D685" s="21"/>
      <c r="E685" s="28" t="s">
        <v>220</v>
      </c>
      <c r="F685" s="134">
        <f t="shared" ref="F685:H686" si="156">F686</f>
        <v>235.6</v>
      </c>
      <c r="G685" s="134">
        <f t="shared" si="156"/>
        <v>235.6</v>
      </c>
      <c r="H685" s="134">
        <f t="shared" si="156"/>
        <v>235.6</v>
      </c>
    </row>
    <row r="686" spans="1:8" ht="60">
      <c r="A686" s="21" t="s">
        <v>263</v>
      </c>
      <c r="B686" s="21" t="s">
        <v>257</v>
      </c>
      <c r="C686" s="11" t="s">
        <v>219</v>
      </c>
      <c r="D686" s="30" t="s">
        <v>299</v>
      </c>
      <c r="E686" s="204" t="s">
        <v>178</v>
      </c>
      <c r="F686" s="134">
        <f t="shared" si="156"/>
        <v>235.6</v>
      </c>
      <c r="G686" s="134">
        <f t="shared" si="156"/>
        <v>235.6</v>
      </c>
      <c r="H686" s="134">
        <f t="shared" si="156"/>
        <v>235.6</v>
      </c>
    </row>
    <row r="687" spans="1:8" ht="84">
      <c r="A687" s="21" t="s">
        <v>263</v>
      </c>
      <c r="B687" s="21" t="s">
        <v>257</v>
      </c>
      <c r="C687" s="11" t="s">
        <v>219</v>
      </c>
      <c r="D687" s="21" t="s">
        <v>302</v>
      </c>
      <c r="E687" s="28" t="s">
        <v>639</v>
      </c>
      <c r="F687" s="134">
        <v>235.6</v>
      </c>
      <c r="G687" s="134">
        <v>235.6</v>
      </c>
      <c r="H687" s="134">
        <v>235.6</v>
      </c>
    </row>
    <row r="688" spans="1:8" ht="72">
      <c r="A688" s="21" t="s">
        <v>263</v>
      </c>
      <c r="B688" s="26" t="s">
        <v>257</v>
      </c>
      <c r="C688" s="209" t="s">
        <v>874</v>
      </c>
      <c r="D688" s="21"/>
      <c r="E688" s="213" t="s">
        <v>873</v>
      </c>
      <c r="F688" s="134">
        <f t="shared" ref="F688:H689" si="157">F689</f>
        <v>300</v>
      </c>
      <c r="G688" s="134">
        <f t="shared" si="157"/>
        <v>0</v>
      </c>
      <c r="H688" s="134">
        <f t="shared" si="157"/>
        <v>0</v>
      </c>
    </row>
    <row r="689" spans="1:8" ht="60">
      <c r="A689" s="21" t="s">
        <v>263</v>
      </c>
      <c r="B689" s="21" t="s">
        <v>257</v>
      </c>
      <c r="C689" s="214" t="s">
        <v>874</v>
      </c>
      <c r="D689" s="33" t="s">
        <v>299</v>
      </c>
      <c r="E689" s="204" t="s">
        <v>178</v>
      </c>
      <c r="F689" s="134">
        <f t="shared" si="157"/>
        <v>300</v>
      </c>
      <c r="G689" s="134">
        <f t="shared" si="157"/>
        <v>0</v>
      </c>
      <c r="H689" s="134">
        <f t="shared" si="157"/>
        <v>0</v>
      </c>
    </row>
    <row r="690" spans="1:8" ht="24">
      <c r="A690" s="21" t="s">
        <v>263</v>
      </c>
      <c r="B690" s="21" t="s">
        <v>257</v>
      </c>
      <c r="C690" s="214" t="s">
        <v>874</v>
      </c>
      <c r="D690" s="21">
        <v>612</v>
      </c>
      <c r="E690" s="28" t="s">
        <v>548</v>
      </c>
      <c r="F690" s="134">
        <v>300</v>
      </c>
      <c r="G690" s="134">
        <v>0</v>
      </c>
      <c r="H690" s="134">
        <v>0</v>
      </c>
    </row>
    <row r="691" spans="1:8" ht="36">
      <c r="A691" s="21" t="s">
        <v>263</v>
      </c>
      <c r="B691" s="21" t="s">
        <v>257</v>
      </c>
      <c r="C691" s="11" t="s">
        <v>835</v>
      </c>
      <c r="D691" s="21"/>
      <c r="E691" s="28" t="s">
        <v>745</v>
      </c>
      <c r="F691" s="134">
        <f>F692</f>
        <v>474.62</v>
      </c>
      <c r="G691" s="134">
        <f t="shared" ref="G691:H693" si="158">G692</f>
        <v>520</v>
      </c>
      <c r="H691" s="134">
        <f t="shared" si="158"/>
        <v>520</v>
      </c>
    </row>
    <row r="692" spans="1:8" ht="84">
      <c r="A692" s="21" t="s">
        <v>263</v>
      </c>
      <c r="B692" s="21" t="s">
        <v>257</v>
      </c>
      <c r="C692" s="11" t="s">
        <v>836</v>
      </c>
      <c r="D692" s="21"/>
      <c r="E692" s="28" t="s">
        <v>320</v>
      </c>
      <c r="F692" s="134">
        <f>F693</f>
        <v>474.62</v>
      </c>
      <c r="G692" s="134">
        <f t="shared" si="158"/>
        <v>520</v>
      </c>
      <c r="H692" s="134">
        <f t="shared" si="158"/>
        <v>520</v>
      </c>
    </row>
    <row r="693" spans="1:8" ht="60">
      <c r="A693" s="21" t="s">
        <v>263</v>
      </c>
      <c r="B693" s="21" t="s">
        <v>257</v>
      </c>
      <c r="C693" s="11" t="s">
        <v>836</v>
      </c>
      <c r="D693" s="33" t="s">
        <v>299</v>
      </c>
      <c r="E693" s="204" t="s">
        <v>178</v>
      </c>
      <c r="F693" s="134">
        <f>F694</f>
        <v>474.62</v>
      </c>
      <c r="G693" s="134">
        <f t="shared" si="158"/>
        <v>520</v>
      </c>
      <c r="H693" s="134">
        <f t="shared" si="158"/>
        <v>520</v>
      </c>
    </row>
    <row r="694" spans="1:8" ht="84">
      <c r="A694" s="21" t="s">
        <v>263</v>
      </c>
      <c r="B694" s="21" t="s">
        <v>257</v>
      </c>
      <c r="C694" s="11" t="s">
        <v>836</v>
      </c>
      <c r="D694" s="21" t="s">
        <v>302</v>
      </c>
      <c r="E694" s="28" t="s">
        <v>639</v>
      </c>
      <c r="F694" s="134">
        <v>474.62</v>
      </c>
      <c r="G694" s="134">
        <v>520</v>
      </c>
      <c r="H694" s="134">
        <v>520</v>
      </c>
    </row>
    <row r="695" spans="1:8">
      <c r="A695" s="24">
        <v>10</v>
      </c>
      <c r="B695" s="25" t="s">
        <v>251</v>
      </c>
      <c r="C695" s="25"/>
      <c r="D695" s="24"/>
      <c r="E695" s="24" t="s">
        <v>321</v>
      </c>
      <c r="F695" s="148">
        <f>F696+F702+F712+F735</f>
        <v>49360.487999999998</v>
      </c>
      <c r="G695" s="148">
        <f>G696+G702+G712+G735</f>
        <v>39097.436000000002</v>
      </c>
      <c r="H695" s="148">
        <f>H696+H702+H712+H735</f>
        <v>38128.6</v>
      </c>
    </row>
    <row r="696" spans="1:8">
      <c r="A696" s="102">
        <v>10</v>
      </c>
      <c r="B696" s="102" t="s">
        <v>257</v>
      </c>
      <c r="C696" s="101"/>
      <c r="D696" s="102"/>
      <c r="E696" s="121" t="s">
        <v>28</v>
      </c>
      <c r="F696" s="149">
        <f t="shared" ref="F696:H697" si="159">F697</f>
        <v>3724.1660000000002</v>
      </c>
      <c r="G696" s="149">
        <f t="shared" si="159"/>
        <v>4518</v>
      </c>
      <c r="H696" s="149">
        <f t="shared" si="159"/>
        <v>4518</v>
      </c>
    </row>
    <row r="697" spans="1:8">
      <c r="A697" s="21">
        <v>10</v>
      </c>
      <c r="B697" s="21" t="s">
        <v>257</v>
      </c>
      <c r="C697" s="11" t="s">
        <v>131</v>
      </c>
      <c r="D697" s="11"/>
      <c r="E697" s="21" t="s">
        <v>67</v>
      </c>
      <c r="F697" s="134">
        <f t="shared" si="159"/>
        <v>3724.1660000000002</v>
      </c>
      <c r="G697" s="134">
        <f t="shared" si="159"/>
        <v>4518</v>
      </c>
      <c r="H697" s="134">
        <f t="shared" si="159"/>
        <v>4518</v>
      </c>
    </row>
    <row r="698" spans="1:8" ht="36">
      <c r="A698" s="21">
        <v>10</v>
      </c>
      <c r="B698" s="21" t="s">
        <v>257</v>
      </c>
      <c r="C698" s="11" t="s">
        <v>539</v>
      </c>
      <c r="D698" s="21"/>
      <c r="E698" s="28" t="s">
        <v>540</v>
      </c>
      <c r="F698" s="134">
        <f>F701</f>
        <v>3724.1660000000002</v>
      </c>
      <c r="G698" s="134">
        <f>G701</f>
        <v>4518</v>
      </c>
      <c r="H698" s="134">
        <f>H701</f>
        <v>4518</v>
      </c>
    </row>
    <row r="699" spans="1:8" ht="36">
      <c r="A699" s="21">
        <v>10</v>
      </c>
      <c r="B699" s="21" t="s">
        <v>257</v>
      </c>
      <c r="C699" s="11" t="s">
        <v>511</v>
      </c>
      <c r="D699" s="30"/>
      <c r="E699" s="197" t="s">
        <v>541</v>
      </c>
      <c r="F699" s="134">
        <f t="shared" ref="F699:H700" si="160">F700</f>
        <v>3724.1660000000002</v>
      </c>
      <c r="G699" s="134">
        <f t="shared" si="160"/>
        <v>4518</v>
      </c>
      <c r="H699" s="134">
        <f t="shared" si="160"/>
        <v>4518</v>
      </c>
    </row>
    <row r="700" spans="1:8" ht="24">
      <c r="A700" s="21">
        <v>10</v>
      </c>
      <c r="B700" s="21" t="s">
        <v>257</v>
      </c>
      <c r="C700" s="11" t="s">
        <v>511</v>
      </c>
      <c r="D700" s="30" t="s">
        <v>569</v>
      </c>
      <c r="E700" s="197" t="s">
        <v>14</v>
      </c>
      <c r="F700" s="134">
        <f t="shared" si="160"/>
        <v>3724.1660000000002</v>
      </c>
      <c r="G700" s="134">
        <f t="shared" si="160"/>
        <v>4518</v>
      </c>
      <c r="H700" s="134">
        <f t="shared" si="160"/>
        <v>4518</v>
      </c>
    </row>
    <row r="701" spans="1:8" ht="24">
      <c r="A701" s="21" t="s">
        <v>322</v>
      </c>
      <c r="B701" s="21" t="s">
        <v>257</v>
      </c>
      <c r="C701" s="11" t="s">
        <v>511</v>
      </c>
      <c r="D701" s="21">
        <v>312</v>
      </c>
      <c r="E701" s="28" t="s">
        <v>554</v>
      </c>
      <c r="F701" s="134">
        <v>3724.1660000000002</v>
      </c>
      <c r="G701" s="134">
        <v>4518</v>
      </c>
      <c r="H701" s="134">
        <v>4518</v>
      </c>
    </row>
    <row r="702" spans="1:8" ht="24">
      <c r="A702" s="102" t="s">
        <v>322</v>
      </c>
      <c r="B702" s="102" t="s">
        <v>323</v>
      </c>
      <c r="C702" s="101"/>
      <c r="D702" s="102"/>
      <c r="E702" s="121" t="s">
        <v>324</v>
      </c>
      <c r="F702" s="149">
        <f t="shared" ref="F702:H702" si="161">F703</f>
        <v>10146</v>
      </c>
      <c r="G702" s="149">
        <f t="shared" si="161"/>
        <v>10134</v>
      </c>
      <c r="H702" s="149">
        <f t="shared" si="161"/>
        <v>10134</v>
      </c>
    </row>
    <row r="703" spans="1:8" ht="24">
      <c r="A703" s="21" t="s">
        <v>322</v>
      </c>
      <c r="B703" s="21" t="s">
        <v>323</v>
      </c>
      <c r="C703" s="11" t="s">
        <v>131</v>
      </c>
      <c r="D703" s="11"/>
      <c r="E703" s="28" t="s">
        <v>67</v>
      </c>
      <c r="F703" s="134">
        <f>F708+F707</f>
        <v>10146</v>
      </c>
      <c r="G703" s="134">
        <f>G708</f>
        <v>10134</v>
      </c>
      <c r="H703" s="134">
        <f>H708</f>
        <v>10134</v>
      </c>
    </row>
    <row r="704" spans="1:8" ht="24">
      <c r="A704" s="21" t="s">
        <v>322</v>
      </c>
      <c r="B704" s="21" t="s">
        <v>323</v>
      </c>
      <c r="C704" s="11" t="s">
        <v>183</v>
      </c>
      <c r="D704" s="11"/>
      <c r="E704" s="28" t="s">
        <v>184</v>
      </c>
      <c r="F704" s="134">
        <f>F705</f>
        <v>12</v>
      </c>
      <c r="G704" s="134">
        <f t="shared" ref="G704:H706" si="162">G705</f>
        <v>0</v>
      </c>
      <c r="H704" s="134">
        <f t="shared" si="162"/>
        <v>0</v>
      </c>
    </row>
    <row r="705" spans="1:8" ht="36">
      <c r="A705" s="21" t="s">
        <v>322</v>
      </c>
      <c r="B705" s="21" t="s">
        <v>323</v>
      </c>
      <c r="C705" s="11" t="s">
        <v>344</v>
      </c>
      <c r="D705" s="21"/>
      <c r="E705" s="28" t="s">
        <v>558</v>
      </c>
      <c r="F705" s="134">
        <f>F706</f>
        <v>12</v>
      </c>
      <c r="G705" s="134">
        <f t="shared" si="162"/>
        <v>0</v>
      </c>
      <c r="H705" s="134">
        <f t="shared" si="162"/>
        <v>0</v>
      </c>
    </row>
    <row r="706" spans="1:8" ht="24">
      <c r="A706" s="21" t="s">
        <v>322</v>
      </c>
      <c r="B706" s="21" t="s">
        <v>323</v>
      </c>
      <c r="C706" s="11" t="s">
        <v>344</v>
      </c>
      <c r="D706" s="30" t="s">
        <v>569</v>
      </c>
      <c r="E706" s="197" t="s">
        <v>14</v>
      </c>
      <c r="F706" s="134">
        <f>F707</f>
        <v>12</v>
      </c>
      <c r="G706" s="134">
        <f t="shared" si="162"/>
        <v>0</v>
      </c>
      <c r="H706" s="134">
        <f t="shared" si="162"/>
        <v>0</v>
      </c>
    </row>
    <row r="707" spans="1:8" ht="48">
      <c r="A707" s="21" t="s">
        <v>322</v>
      </c>
      <c r="B707" s="21" t="s">
        <v>323</v>
      </c>
      <c r="C707" s="11" t="s">
        <v>344</v>
      </c>
      <c r="D707" s="11" t="s">
        <v>972</v>
      </c>
      <c r="E707" s="28" t="s">
        <v>973</v>
      </c>
      <c r="F707" s="134">
        <v>12</v>
      </c>
      <c r="G707" s="134">
        <v>0</v>
      </c>
      <c r="H707" s="134">
        <v>0</v>
      </c>
    </row>
    <row r="708" spans="1:8" ht="36">
      <c r="A708" s="21" t="s">
        <v>322</v>
      </c>
      <c r="B708" s="21" t="s">
        <v>323</v>
      </c>
      <c r="C708" s="11" t="s">
        <v>427</v>
      </c>
      <c r="D708" s="11"/>
      <c r="E708" s="28" t="s">
        <v>68</v>
      </c>
      <c r="F708" s="134">
        <f t="shared" ref="F708:H710" si="163">F709</f>
        <v>10134</v>
      </c>
      <c r="G708" s="134">
        <f t="shared" si="163"/>
        <v>10134</v>
      </c>
      <c r="H708" s="134">
        <f t="shared" si="163"/>
        <v>10134</v>
      </c>
    </row>
    <row r="709" spans="1:8" ht="120">
      <c r="A709" s="21" t="s">
        <v>322</v>
      </c>
      <c r="B709" s="21" t="s">
        <v>323</v>
      </c>
      <c r="C709" s="11" t="s">
        <v>514</v>
      </c>
      <c r="D709" s="21"/>
      <c r="E709" s="28" t="s">
        <v>129</v>
      </c>
      <c r="F709" s="134">
        <f t="shared" si="163"/>
        <v>10134</v>
      </c>
      <c r="G709" s="134">
        <f t="shared" si="163"/>
        <v>10134</v>
      </c>
      <c r="H709" s="134">
        <f t="shared" si="163"/>
        <v>10134</v>
      </c>
    </row>
    <row r="710" spans="1:8" ht="24">
      <c r="A710" s="21" t="s">
        <v>322</v>
      </c>
      <c r="B710" s="21" t="s">
        <v>323</v>
      </c>
      <c r="C710" s="11" t="s">
        <v>514</v>
      </c>
      <c r="D710" s="30" t="s">
        <v>569</v>
      </c>
      <c r="E710" s="197" t="s">
        <v>14</v>
      </c>
      <c r="F710" s="134">
        <f t="shared" si="163"/>
        <v>10134</v>
      </c>
      <c r="G710" s="134">
        <f t="shared" si="163"/>
        <v>10134</v>
      </c>
      <c r="H710" s="134">
        <f t="shared" si="163"/>
        <v>10134</v>
      </c>
    </row>
    <row r="711" spans="1:8" ht="48">
      <c r="A711" s="21" t="s">
        <v>322</v>
      </c>
      <c r="B711" s="21" t="s">
        <v>323</v>
      </c>
      <c r="C711" s="11" t="s">
        <v>514</v>
      </c>
      <c r="D711" s="21">
        <v>313</v>
      </c>
      <c r="E711" s="28" t="s">
        <v>63</v>
      </c>
      <c r="F711" s="134">
        <v>10134</v>
      </c>
      <c r="G711" s="134">
        <v>10134</v>
      </c>
      <c r="H711" s="134">
        <v>10134</v>
      </c>
    </row>
    <row r="712" spans="1:8">
      <c r="A712" s="102" t="s">
        <v>322</v>
      </c>
      <c r="B712" s="102" t="s">
        <v>250</v>
      </c>
      <c r="C712" s="119"/>
      <c r="D712" s="120"/>
      <c r="E712" s="232" t="s">
        <v>29</v>
      </c>
      <c r="F712" s="149">
        <f>F713+F721+F727</f>
        <v>33870.402000000002</v>
      </c>
      <c r="G712" s="149">
        <f>G713+G721+G727</f>
        <v>24230.436000000002</v>
      </c>
      <c r="H712" s="149">
        <f>H713+H721+H727</f>
        <v>23261.599999999999</v>
      </c>
    </row>
    <row r="713" spans="1:8" ht="36">
      <c r="A713" s="21" t="s">
        <v>322</v>
      </c>
      <c r="B713" s="21" t="s">
        <v>250</v>
      </c>
      <c r="C713" s="11" t="s">
        <v>139</v>
      </c>
      <c r="D713" s="77"/>
      <c r="E713" s="28" t="s">
        <v>747</v>
      </c>
      <c r="F713" s="134">
        <f>F714</f>
        <v>17666.7</v>
      </c>
      <c r="G713" s="134">
        <f t="shared" ref="G713:H715" si="164">G714</f>
        <v>17666.7</v>
      </c>
      <c r="H713" s="134">
        <f t="shared" si="164"/>
        <v>17666.7</v>
      </c>
    </row>
    <row r="714" spans="1:8" ht="24">
      <c r="A714" s="21" t="s">
        <v>322</v>
      </c>
      <c r="B714" s="21" t="s">
        <v>250</v>
      </c>
      <c r="C714" s="11" t="s">
        <v>140</v>
      </c>
      <c r="D714" s="21"/>
      <c r="E714" s="28" t="s">
        <v>112</v>
      </c>
      <c r="F714" s="134">
        <f>F715</f>
        <v>17666.7</v>
      </c>
      <c r="G714" s="134">
        <f t="shared" si="164"/>
        <v>17666.7</v>
      </c>
      <c r="H714" s="134">
        <f t="shared" si="164"/>
        <v>17666.7</v>
      </c>
    </row>
    <row r="715" spans="1:8" ht="96">
      <c r="A715" s="21" t="s">
        <v>322</v>
      </c>
      <c r="B715" s="21" t="s">
        <v>250</v>
      </c>
      <c r="C715" s="11" t="s">
        <v>210</v>
      </c>
      <c r="D715" s="21"/>
      <c r="E715" s="28" t="s">
        <v>166</v>
      </c>
      <c r="F715" s="134">
        <f>F716</f>
        <v>17666.7</v>
      </c>
      <c r="G715" s="134">
        <f t="shared" si="164"/>
        <v>17666.7</v>
      </c>
      <c r="H715" s="134">
        <f t="shared" si="164"/>
        <v>17666.7</v>
      </c>
    </row>
    <row r="716" spans="1:8" ht="84">
      <c r="A716" s="21" t="s">
        <v>322</v>
      </c>
      <c r="B716" s="21" t="s">
        <v>250</v>
      </c>
      <c r="C716" s="11" t="s">
        <v>515</v>
      </c>
      <c r="D716" s="205"/>
      <c r="E716" s="206" t="s">
        <v>226</v>
      </c>
      <c r="F716" s="134">
        <f>F720+F717</f>
        <v>17666.7</v>
      </c>
      <c r="G716" s="134">
        <f>G720+G717</f>
        <v>17666.7</v>
      </c>
      <c r="H716" s="134">
        <f>H720+H717</f>
        <v>17666.7</v>
      </c>
    </row>
    <row r="717" spans="1:8" ht="36">
      <c r="A717" s="21" t="s">
        <v>322</v>
      </c>
      <c r="B717" s="21" t="s">
        <v>250</v>
      </c>
      <c r="C717" s="11" t="s">
        <v>515</v>
      </c>
      <c r="D717" s="30" t="s">
        <v>259</v>
      </c>
      <c r="E717" s="197" t="s">
        <v>719</v>
      </c>
      <c r="F717" s="134">
        <f>F718</f>
        <v>441.7</v>
      </c>
      <c r="G717" s="134">
        <f>G718</f>
        <v>441.7</v>
      </c>
      <c r="H717" s="134">
        <f>H718</f>
        <v>441.7</v>
      </c>
    </row>
    <row r="718" spans="1:8" ht="24">
      <c r="A718" s="21" t="s">
        <v>322</v>
      </c>
      <c r="B718" s="21" t="s">
        <v>250</v>
      </c>
      <c r="C718" s="11" t="s">
        <v>515</v>
      </c>
      <c r="D718" s="21" t="s">
        <v>261</v>
      </c>
      <c r="E718" s="28" t="s">
        <v>662</v>
      </c>
      <c r="F718" s="134">
        <v>441.7</v>
      </c>
      <c r="G718" s="134">
        <v>441.7</v>
      </c>
      <c r="H718" s="134">
        <v>441.7</v>
      </c>
    </row>
    <row r="719" spans="1:8" ht="24">
      <c r="A719" s="21" t="s">
        <v>322</v>
      </c>
      <c r="B719" s="21" t="s">
        <v>250</v>
      </c>
      <c r="C719" s="11" t="s">
        <v>515</v>
      </c>
      <c r="D719" s="30" t="s">
        <v>569</v>
      </c>
      <c r="E719" s="197" t="s">
        <v>14</v>
      </c>
      <c r="F719" s="134">
        <f>F720</f>
        <v>17225</v>
      </c>
      <c r="G719" s="134">
        <f>G720</f>
        <v>17225</v>
      </c>
      <c r="H719" s="134">
        <f>H720</f>
        <v>17225</v>
      </c>
    </row>
    <row r="720" spans="1:8" ht="48">
      <c r="A720" s="21" t="s">
        <v>322</v>
      </c>
      <c r="B720" s="21" t="s">
        <v>250</v>
      </c>
      <c r="C720" s="11" t="s">
        <v>515</v>
      </c>
      <c r="D720" s="21">
        <v>321</v>
      </c>
      <c r="E720" s="28" t="s">
        <v>138</v>
      </c>
      <c r="F720" s="134">
        <v>17225</v>
      </c>
      <c r="G720" s="134">
        <v>17225</v>
      </c>
      <c r="H720" s="134">
        <v>17225</v>
      </c>
    </row>
    <row r="721" spans="1:8" ht="24">
      <c r="A721" s="21" t="s">
        <v>322</v>
      </c>
      <c r="B721" s="21" t="s">
        <v>250</v>
      </c>
      <c r="C721" s="11" t="s">
        <v>414</v>
      </c>
      <c r="D721" s="11"/>
      <c r="E721" s="28" t="s">
        <v>742</v>
      </c>
      <c r="F721" s="134">
        <f t="shared" ref="F721:H722" si="165">F722</f>
        <v>4877.902</v>
      </c>
      <c r="G721" s="134">
        <f t="shared" si="165"/>
        <v>1022.0359999999999</v>
      </c>
      <c r="H721" s="134">
        <f t="shared" si="165"/>
        <v>1161.5</v>
      </c>
    </row>
    <row r="722" spans="1:8" ht="36">
      <c r="A722" s="21" t="s">
        <v>322</v>
      </c>
      <c r="B722" s="21" t="s">
        <v>250</v>
      </c>
      <c r="C722" s="11" t="s">
        <v>542</v>
      </c>
      <c r="D722" s="11"/>
      <c r="E722" s="28" t="s">
        <v>743</v>
      </c>
      <c r="F722" s="134">
        <f>F723</f>
        <v>4877.902</v>
      </c>
      <c r="G722" s="134">
        <f t="shared" si="165"/>
        <v>1022.0359999999999</v>
      </c>
      <c r="H722" s="134">
        <f t="shared" si="165"/>
        <v>1161.5</v>
      </c>
    </row>
    <row r="723" spans="1:8" ht="36">
      <c r="A723" s="21" t="s">
        <v>322</v>
      </c>
      <c r="B723" s="21" t="s">
        <v>250</v>
      </c>
      <c r="C723" s="11" t="s">
        <v>544</v>
      </c>
      <c r="D723" s="11"/>
      <c r="E723" s="28" t="s">
        <v>767</v>
      </c>
      <c r="F723" s="134">
        <f>F724</f>
        <v>4877.902</v>
      </c>
      <c r="G723" s="134">
        <f>G724</f>
        <v>1022.0359999999999</v>
      </c>
      <c r="H723" s="134">
        <f>H724</f>
        <v>1161.5</v>
      </c>
    </row>
    <row r="724" spans="1:8" ht="36">
      <c r="A724" s="21" t="s">
        <v>322</v>
      </c>
      <c r="B724" s="21" t="s">
        <v>250</v>
      </c>
      <c r="C724" s="11" t="s">
        <v>837</v>
      </c>
      <c r="D724" s="11"/>
      <c r="E724" s="28" t="s">
        <v>31</v>
      </c>
      <c r="F724" s="134">
        <f t="shared" ref="F724:H725" si="166">F725</f>
        <v>4877.902</v>
      </c>
      <c r="G724" s="134">
        <f t="shared" si="166"/>
        <v>1022.0359999999999</v>
      </c>
      <c r="H724" s="134">
        <f t="shared" si="166"/>
        <v>1161.5</v>
      </c>
    </row>
    <row r="725" spans="1:8" ht="24">
      <c r="A725" s="21" t="s">
        <v>322</v>
      </c>
      <c r="B725" s="21" t="s">
        <v>250</v>
      </c>
      <c r="C725" s="11" t="s">
        <v>837</v>
      </c>
      <c r="D725" s="30" t="s">
        <v>569</v>
      </c>
      <c r="E725" s="197" t="s">
        <v>14</v>
      </c>
      <c r="F725" s="134">
        <f t="shared" si="166"/>
        <v>4877.902</v>
      </c>
      <c r="G725" s="134">
        <f t="shared" si="166"/>
        <v>1022.0359999999999</v>
      </c>
      <c r="H725" s="134">
        <f t="shared" si="166"/>
        <v>1161.5</v>
      </c>
    </row>
    <row r="726" spans="1:8" ht="24">
      <c r="A726" s="21" t="s">
        <v>322</v>
      </c>
      <c r="B726" s="21" t="s">
        <v>250</v>
      </c>
      <c r="C726" s="11" t="s">
        <v>837</v>
      </c>
      <c r="D726" s="21" t="s">
        <v>120</v>
      </c>
      <c r="E726" s="28" t="s">
        <v>121</v>
      </c>
      <c r="F726" s="134">
        <v>4877.902</v>
      </c>
      <c r="G726" s="134">
        <v>1022.0359999999999</v>
      </c>
      <c r="H726" s="134">
        <v>1161.5</v>
      </c>
    </row>
    <row r="727" spans="1:8" ht="24">
      <c r="A727" s="21" t="s">
        <v>322</v>
      </c>
      <c r="B727" s="21" t="s">
        <v>250</v>
      </c>
      <c r="C727" s="11" t="s">
        <v>131</v>
      </c>
      <c r="D727" s="11"/>
      <c r="E727" s="28" t="s">
        <v>67</v>
      </c>
      <c r="F727" s="134">
        <f>F728</f>
        <v>11325.8</v>
      </c>
      <c r="G727" s="134">
        <f>G728</f>
        <v>5541.7</v>
      </c>
      <c r="H727" s="134">
        <f>H728</f>
        <v>4433.3999999999996</v>
      </c>
    </row>
    <row r="728" spans="1:8" ht="36">
      <c r="A728" s="21" t="s">
        <v>322</v>
      </c>
      <c r="B728" s="21" t="s">
        <v>250</v>
      </c>
      <c r="C728" s="11" t="s">
        <v>427</v>
      </c>
      <c r="D728" s="11"/>
      <c r="E728" s="28" t="s">
        <v>68</v>
      </c>
      <c r="F728" s="134">
        <f>F732+F729</f>
        <v>11325.8</v>
      </c>
      <c r="G728" s="134">
        <f>G732+G729</f>
        <v>5541.7</v>
      </c>
      <c r="H728" s="134">
        <f>H732+H729</f>
        <v>4433.3999999999996</v>
      </c>
    </row>
    <row r="729" spans="1:8" ht="84">
      <c r="A729" s="21" t="s">
        <v>322</v>
      </c>
      <c r="B729" s="21" t="s">
        <v>250</v>
      </c>
      <c r="C729" s="32" t="s">
        <v>516</v>
      </c>
      <c r="D729" s="205"/>
      <c r="E729" s="207" t="s">
        <v>594</v>
      </c>
      <c r="F729" s="134">
        <f t="shared" ref="F729:H730" si="167">F730</f>
        <v>6292.1</v>
      </c>
      <c r="G729" s="134">
        <f t="shared" si="167"/>
        <v>3325</v>
      </c>
      <c r="H729" s="134">
        <f t="shared" si="167"/>
        <v>3325</v>
      </c>
    </row>
    <row r="730" spans="1:8" ht="48">
      <c r="A730" s="21" t="s">
        <v>322</v>
      </c>
      <c r="B730" s="21" t="s">
        <v>250</v>
      </c>
      <c r="C730" s="32" t="s">
        <v>516</v>
      </c>
      <c r="D730" s="30">
        <v>400</v>
      </c>
      <c r="E730" s="197" t="s">
        <v>204</v>
      </c>
      <c r="F730" s="134">
        <f t="shared" si="167"/>
        <v>6292.1</v>
      </c>
      <c r="G730" s="134">
        <f t="shared" si="167"/>
        <v>3325</v>
      </c>
      <c r="H730" s="134">
        <f t="shared" si="167"/>
        <v>3325</v>
      </c>
    </row>
    <row r="731" spans="1:8" ht="60">
      <c r="A731" s="21" t="s">
        <v>322</v>
      </c>
      <c r="B731" s="21" t="s">
        <v>250</v>
      </c>
      <c r="C731" s="32" t="s">
        <v>516</v>
      </c>
      <c r="D731" s="21">
        <v>412</v>
      </c>
      <c r="E731" s="28" t="s">
        <v>189</v>
      </c>
      <c r="F731" s="134">
        <v>6292.1</v>
      </c>
      <c r="G731" s="134">
        <v>3325</v>
      </c>
      <c r="H731" s="134">
        <v>3325</v>
      </c>
    </row>
    <row r="732" spans="1:8" ht="120">
      <c r="A732" s="21" t="s">
        <v>322</v>
      </c>
      <c r="B732" s="21" t="s">
        <v>250</v>
      </c>
      <c r="C732" s="32" t="s">
        <v>78</v>
      </c>
      <c r="D732" s="205"/>
      <c r="E732" s="207" t="s">
        <v>79</v>
      </c>
      <c r="F732" s="134">
        <f t="shared" ref="F732:H733" si="168">F733</f>
        <v>5033.7</v>
      </c>
      <c r="G732" s="134">
        <f t="shared" si="168"/>
        <v>2216.6999999999998</v>
      </c>
      <c r="H732" s="134">
        <f t="shared" si="168"/>
        <v>1108.4000000000001</v>
      </c>
    </row>
    <row r="733" spans="1:8" ht="48">
      <c r="A733" s="21" t="s">
        <v>322</v>
      </c>
      <c r="B733" s="21" t="s">
        <v>250</v>
      </c>
      <c r="C733" s="32" t="s">
        <v>78</v>
      </c>
      <c r="D733" s="30">
        <v>400</v>
      </c>
      <c r="E733" s="197" t="s">
        <v>204</v>
      </c>
      <c r="F733" s="134">
        <f t="shared" si="168"/>
        <v>5033.7</v>
      </c>
      <c r="G733" s="134">
        <f t="shared" si="168"/>
        <v>2216.6999999999998</v>
      </c>
      <c r="H733" s="134">
        <f t="shared" si="168"/>
        <v>1108.4000000000001</v>
      </c>
    </row>
    <row r="734" spans="1:8" ht="60">
      <c r="A734" s="21" t="s">
        <v>322</v>
      </c>
      <c r="B734" s="21" t="s">
        <v>250</v>
      </c>
      <c r="C734" s="32" t="s">
        <v>78</v>
      </c>
      <c r="D734" s="21">
        <v>412</v>
      </c>
      <c r="E734" s="28" t="s">
        <v>189</v>
      </c>
      <c r="F734" s="134">
        <v>5033.7</v>
      </c>
      <c r="G734" s="134">
        <v>2216.6999999999998</v>
      </c>
      <c r="H734" s="153">
        <v>1108.4000000000001</v>
      </c>
    </row>
    <row r="735" spans="1:8" ht="24">
      <c r="A735" s="102">
        <v>10</v>
      </c>
      <c r="B735" s="101" t="s">
        <v>22</v>
      </c>
      <c r="C735" s="104"/>
      <c r="D735" s="102"/>
      <c r="E735" s="121" t="s">
        <v>681</v>
      </c>
      <c r="F735" s="149">
        <f>F742+F736</f>
        <v>1619.92</v>
      </c>
      <c r="G735" s="149">
        <f>G742+G736</f>
        <v>215</v>
      </c>
      <c r="H735" s="149">
        <f>H742+H736</f>
        <v>215</v>
      </c>
    </row>
    <row r="736" spans="1:8" ht="36">
      <c r="A736" s="21">
        <v>10</v>
      </c>
      <c r="B736" s="11" t="s">
        <v>22</v>
      </c>
      <c r="C736" s="11" t="s">
        <v>139</v>
      </c>
      <c r="D736" s="21"/>
      <c r="E736" s="28" t="s">
        <v>747</v>
      </c>
      <c r="F736" s="134">
        <f t="shared" ref="F736:H740" si="169">F737</f>
        <v>1428</v>
      </c>
      <c r="G736" s="134">
        <f t="shared" si="169"/>
        <v>0</v>
      </c>
      <c r="H736" s="134">
        <f t="shared" si="169"/>
        <v>0</v>
      </c>
    </row>
    <row r="737" spans="1:8">
      <c r="A737" s="21">
        <v>10</v>
      </c>
      <c r="B737" s="11" t="s">
        <v>22</v>
      </c>
      <c r="C737" s="11" t="s">
        <v>149</v>
      </c>
      <c r="D737" s="21"/>
      <c r="E737" s="28" t="s">
        <v>559</v>
      </c>
      <c r="F737" s="134">
        <f t="shared" si="169"/>
        <v>1428</v>
      </c>
      <c r="G737" s="134">
        <f t="shared" si="169"/>
        <v>0</v>
      </c>
      <c r="H737" s="134">
        <f t="shared" si="169"/>
        <v>0</v>
      </c>
    </row>
    <row r="738" spans="1:8" ht="36">
      <c r="A738" s="21">
        <v>10</v>
      </c>
      <c r="B738" s="11" t="s">
        <v>22</v>
      </c>
      <c r="C738" s="11" t="s">
        <v>150</v>
      </c>
      <c r="D738" s="21"/>
      <c r="E738" s="28" t="s">
        <v>391</v>
      </c>
      <c r="F738" s="134">
        <f t="shared" si="169"/>
        <v>1428</v>
      </c>
      <c r="G738" s="134">
        <f t="shared" si="169"/>
        <v>0</v>
      </c>
      <c r="H738" s="134">
        <f t="shared" si="169"/>
        <v>0</v>
      </c>
    </row>
    <row r="739" spans="1:8" ht="60">
      <c r="A739" s="21">
        <v>10</v>
      </c>
      <c r="B739" s="11" t="s">
        <v>22</v>
      </c>
      <c r="C739" s="11" t="s">
        <v>764</v>
      </c>
      <c r="D739" s="21"/>
      <c r="E739" s="28" t="s">
        <v>114</v>
      </c>
      <c r="F739" s="134">
        <f t="shared" si="169"/>
        <v>1428</v>
      </c>
      <c r="G739" s="134">
        <f t="shared" si="169"/>
        <v>0</v>
      </c>
      <c r="H739" s="134">
        <f t="shared" si="169"/>
        <v>0</v>
      </c>
    </row>
    <row r="740" spans="1:8" ht="24">
      <c r="A740" s="21">
        <v>10</v>
      </c>
      <c r="B740" s="11" t="s">
        <v>22</v>
      </c>
      <c r="C740" s="11" t="s">
        <v>764</v>
      </c>
      <c r="D740" s="30" t="s">
        <v>569</v>
      </c>
      <c r="E740" s="197" t="s">
        <v>14</v>
      </c>
      <c r="F740" s="134">
        <f t="shared" si="169"/>
        <v>1428</v>
      </c>
      <c r="G740" s="134">
        <f t="shared" si="169"/>
        <v>0</v>
      </c>
      <c r="H740" s="134">
        <f t="shared" si="169"/>
        <v>0</v>
      </c>
    </row>
    <row r="741" spans="1:8" ht="48">
      <c r="A741" s="21">
        <v>10</v>
      </c>
      <c r="B741" s="11" t="s">
        <v>22</v>
      </c>
      <c r="C741" s="11" t="s">
        <v>764</v>
      </c>
      <c r="D741" s="21">
        <v>321</v>
      </c>
      <c r="E741" s="28" t="s">
        <v>138</v>
      </c>
      <c r="F741" s="134">
        <v>1428</v>
      </c>
      <c r="G741" s="134">
        <v>0</v>
      </c>
      <c r="H741" s="134">
        <v>0</v>
      </c>
    </row>
    <row r="742" spans="1:8" ht="48">
      <c r="A742" s="21">
        <v>10</v>
      </c>
      <c r="B742" s="11" t="s">
        <v>22</v>
      </c>
      <c r="C742" s="11" t="s">
        <v>410</v>
      </c>
      <c r="D742" s="21"/>
      <c r="E742" s="28" t="s">
        <v>731</v>
      </c>
      <c r="F742" s="134">
        <f t="shared" ref="F742:H743" si="170">F743</f>
        <v>191.92000000000002</v>
      </c>
      <c r="G742" s="134">
        <f t="shared" si="170"/>
        <v>215</v>
      </c>
      <c r="H742" s="134">
        <f t="shared" si="170"/>
        <v>215</v>
      </c>
    </row>
    <row r="743" spans="1:8" ht="84">
      <c r="A743" s="21">
        <v>10</v>
      </c>
      <c r="B743" s="11" t="s">
        <v>22</v>
      </c>
      <c r="C743" s="11" t="s">
        <v>411</v>
      </c>
      <c r="D743" s="21"/>
      <c r="E743" s="28" t="s">
        <v>801</v>
      </c>
      <c r="F743" s="134">
        <f t="shared" si="170"/>
        <v>191.92000000000002</v>
      </c>
      <c r="G743" s="134">
        <f t="shared" si="170"/>
        <v>215</v>
      </c>
      <c r="H743" s="134">
        <f t="shared" si="170"/>
        <v>215</v>
      </c>
    </row>
    <row r="744" spans="1:8" ht="48">
      <c r="A744" s="21">
        <v>10</v>
      </c>
      <c r="B744" s="11" t="s">
        <v>22</v>
      </c>
      <c r="C744" s="11" t="s">
        <v>413</v>
      </c>
      <c r="D744" s="21"/>
      <c r="E744" s="28" t="s">
        <v>803</v>
      </c>
      <c r="F744" s="134">
        <f>F745+F748</f>
        <v>191.92000000000002</v>
      </c>
      <c r="G744" s="134">
        <f>G745+G748</f>
        <v>215</v>
      </c>
      <c r="H744" s="134">
        <f>H745+H748</f>
        <v>215</v>
      </c>
    </row>
    <row r="745" spans="1:8" ht="60">
      <c r="A745" s="21">
        <v>10</v>
      </c>
      <c r="B745" s="11" t="s">
        <v>22</v>
      </c>
      <c r="C745" s="11" t="s">
        <v>512</v>
      </c>
      <c r="D745" s="21"/>
      <c r="E745" s="28" t="s">
        <v>314</v>
      </c>
      <c r="F745" s="134">
        <f t="shared" ref="F745:H746" si="171">F746</f>
        <v>91.92</v>
      </c>
      <c r="G745" s="134">
        <f t="shared" si="171"/>
        <v>115</v>
      </c>
      <c r="H745" s="134">
        <f t="shared" si="171"/>
        <v>115</v>
      </c>
    </row>
    <row r="746" spans="1:8" ht="24">
      <c r="A746" s="21">
        <v>10</v>
      </c>
      <c r="B746" s="11" t="s">
        <v>22</v>
      </c>
      <c r="C746" s="11" t="s">
        <v>512</v>
      </c>
      <c r="D746" s="30" t="s">
        <v>569</v>
      </c>
      <c r="E746" s="197" t="s">
        <v>14</v>
      </c>
      <c r="F746" s="134">
        <f t="shared" si="171"/>
        <v>91.92</v>
      </c>
      <c r="G746" s="134">
        <f t="shared" si="171"/>
        <v>115</v>
      </c>
      <c r="H746" s="134">
        <f t="shared" si="171"/>
        <v>115</v>
      </c>
    </row>
    <row r="747" spans="1:8" ht="36">
      <c r="A747" s="21">
        <v>10</v>
      </c>
      <c r="B747" s="11" t="s">
        <v>22</v>
      </c>
      <c r="C747" s="11" t="s">
        <v>512</v>
      </c>
      <c r="D747" s="21">
        <v>330</v>
      </c>
      <c r="E747" s="28" t="s">
        <v>680</v>
      </c>
      <c r="F747" s="134">
        <v>91.92</v>
      </c>
      <c r="G747" s="134">
        <v>115</v>
      </c>
      <c r="H747" s="134">
        <v>115</v>
      </c>
    </row>
    <row r="748" spans="1:8" ht="84">
      <c r="A748" s="21">
        <v>10</v>
      </c>
      <c r="B748" s="11" t="s">
        <v>22</v>
      </c>
      <c r="C748" s="11" t="s">
        <v>513</v>
      </c>
      <c r="D748" s="21"/>
      <c r="E748" s="28" t="s">
        <v>190</v>
      </c>
      <c r="F748" s="134">
        <f t="shared" ref="F748:H749" si="172">F749</f>
        <v>100</v>
      </c>
      <c r="G748" s="134">
        <f t="shared" si="172"/>
        <v>100</v>
      </c>
      <c r="H748" s="134">
        <f t="shared" si="172"/>
        <v>100</v>
      </c>
    </row>
    <row r="749" spans="1:8" ht="60">
      <c r="A749" s="21">
        <v>10</v>
      </c>
      <c r="B749" s="11" t="s">
        <v>22</v>
      </c>
      <c r="C749" s="11" t="s">
        <v>513</v>
      </c>
      <c r="D749" s="33" t="s">
        <v>299</v>
      </c>
      <c r="E749" s="204" t="s">
        <v>178</v>
      </c>
      <c r="F749" s="134">
        <f t="shared" si="172"/>
        <v>100</v>
      </c>
      <c r="G749" s="134">
        <f t="shared" si="172"/>
        <v>100</v>
      </c>
      <c r="H749" s="134">
        <f t="shared" si="172"/>
        <v>100</v>
      </c>
    </row>
    <row r="750" spans="1:8" ht="36">
      <c r="A750" s="21">
        <v>10</v>
      </c>
      <c r="B750" s="11" t="s">
        <v>22</v>
      </c>
      <c r="C750" s="11" t="s">
        <v>513</v>
      </c>
      <c r="D750" s="21">
        <v>633</v>
      </c>
      <c r="E750" s="28" t="s">
        <v>667</v>
      </c>
      <c r="F750" s="134">
        <v>100</v>
      </c>
      <c r="G750" s="134">
        <v>100</v>
      </c>
      <c r="H750" s="134">
        <v>100</v>
      </c>
    </row>
    <row r="751" spans="1:8">
      <c r="A751" s="24" t="s">
        <v>325</v>
      </c>
      <c r="B751" s="24" t="s">
        <v>251</v>
      </c>
      <c r="C751" s="25"/>
      <c r="D751" s="24"/>
      <c r="E751" s="230" t="s">
        <v>326</v>
      </c>
      <c r="F751" s="148">
        <f>F752+F770</f>
        <v>5431.9</v>
      </c>
      <c r="G751" s="148">
        <f t="shared" ref="G751:H751" si="173">G752+G770</f>
        <v>5226.8999999999996</v>
      </c>
      <c r="H751" s="148">
        <f t="shared" si="173"/>
        <v>5226.8999999999996</v>
      </c>
    </row>
    <row r="752" spans="1:8">
      <c r="A752" s="102" t="s">
        <v>325</v>
      </c>
      <c r="B752" s="102" t="s">
        <v>297</v>
      </c>
      <c r="C752" s="101"/>
      <c r="D752" s="102"/>
      <c r="E752" s="121" t="s">
        <v>327</v>
      </c>
      <c r="F752" s="149">
        <f>F753</f>
        <v>2417.48</v>
      </c>
      <c r="G752" s="149">
        <f>G753</f>
        <v>2922.7179999999998</v>
      </c>
      <c r="H752" s="149">
        <f>H753</f>
        <v>3000</v>
      </c>
    </row>
    <row r="753" spans="1:8" ht="36">
      <c r="A753" s="21" t="s">
        <v>325</v>
      </c>
      <c r="B753" s="21" t="s">
        <v>297</v>
      </c>
      <c r="C753" s="11" t="s">
        <v>423</v>
      </c>
      <c r="D753" s="21"/>
      <c r="E753" s="28" t="s">
        <v>815</v>
      </c>
      <c r="F753" s="134">
        <f>F754+F762</f>
        <v>2417.48</v>
      </c>
      <c r="G753" s="134">
        <f>G754+G762</f>
        <v>2922.7179999999998</v>
      </c>
      <c r="H753" s="134">
        <f>H754+H762</f>
        <v>3000</v>
      </c>
    </row>
    <row r="754" spans="1:8" ht="36">
      <c r="A754" s="21" t="s">
        <v>325</v>
      </c>
      <c r="B754" s="21" t="s">
        <v>297</v>
      </c>
      <c r="C754" s="11" t="s">
        <v>424</v>
      </c>
      <c r="D754" s="21"/>
      <c r="E754" s="28" t="s">
        <v>201</v>
      </c>
      <c r="F754" s="134">
        <f>F756+F760</f>
        <v>1300</v>
      </c>
      <c r="G754" s="134">
        <f>G756+G760</f>
        <v>1800</v>
      </c>
      <c r="H754" s="134">
        <f>H756+H760</f>
        <v>1800</v>
      </c>
    </row>
    <row r="755" spans="1:8" ht="108">
      <c r="A755" s="21" t="s">
        <v>325</v>
      </c>
      <c r="B755" s="21" t="s">
        <v>297</v>
      </c>
      <c r="C755" s="11" t="s">
        <v>425</v>
      </c>
      <c r="D755" s="21"/>
      <c r="E755" s="28" t="s">
        <v>202</v>
      </c>
      <c r="F755" s="134">
        <f>F756+F759</f>
        <v>1300</v>
      </c>
      <c r="G755" s="134">
        <f>G756+G759</f>
        <v>1800</v>
      </c>
      <c r="H755" s="134">
        <f>H756+H759</f>
        <v>1800</v>
      </c>
    </row>
    <row r="756" spans="1:8" ht="156">
      <c r="A756" s="21" t="s">
        <v>325</v>
      </c>
      <c r="B756" s="21" t="s">
        <v>297</v>
      </c>
      <c r="C756" s="11" t="s">
        <v>517</v>
      </c>
      <c r="D756" s="21"/>
      <c r="E756" s="28" t="s">
        <v>117</v>
      </c>
      <c r="F756" s="134">
        <f t="shared" ref="F756:H757" si="174">F757</f>
        <v>600</v>
      </c>
      <c r="G756" s="134">
        <f t="shared" si="174"/>
        <v>800</v>
      </c>
      <c r="H756" s="134">
        <f t="shared" si="174"/>
        <v>800</v>
      </c>
    </row>
    <row r="757" spans="1:8" ht="36">
      <c r="A757" s="21" t="s">
        <v>325</v>
      </c>
      <c r="B757" s="21" t="s">
        <v>297</v>
      </c>
      <c r="C757" s="11" t="s">
        <v>517</v>
      </c>
      <c r="D757" s="30" t="s">
        <v>259</v>
      </c>
      <c r="E757" s="197" t="s">
        <v>719</v>
      </c>
      <c r="F757" s="134">
        <f t="shared" si="174"/>
        <v>600</v>
      </c>
      <c r="G757" s="134">
        <f t="shared" si="174"/>
        <v>800</v>
      </c>
      <c r="H757" s="134">
        <f t="shared" si="174"/>
        <v>800</v>
      </c>
    </row>
    <row r="758" spans="1:8" ht="24">
      <c r="A758" s="21" t="s">
        <v>325</v>
      </c>
      <c r="B758" s="21" t="s">
        <v>297</v>
      </c>
      <c r="C758" s="11" t="s">
        <v>517</v>
      </c>
      <c r="D758" s="21" t="s">
        <v>261</v>
      </c>
      <c r="E758" s="28" t="s">
        <v>662</v>
      </c>
      <c r="F758" s="134">
        <v>600</v>
      </c>
      <c r="G758" s="134">
        <v>800</v>
      </c>
      <c r="H758" s="134">
        <v>800</v>
      </c>
    </row>
    <row r="759" spans="1:8" ht="96">
      <c r="A759" s="21" t="s">
        <v>325</v>
      </c>
      <c r="B759" s="21" t="s">
        <v>297</v>
      </c>
      <c r="C759" s="11" t="s">
        <v>518</v>
      </c>
      <c r="D759" s="21"/>
      <c r="E759" s="28" t="s">
        <v>328</v>
      </c>
      <c r="F759" s="134">
        <f t="shared" ref="F759:H760" si="175">F760</f>
        <v>700</v>
      </c>
      <c r="G759" s="134">
        <f t="shared" si="175"/>
        <v>1000</v>
      </c>
      <c r="H759" s="134">
        <f t="shared" si="175"/>
        <v>1000</v>
      </c>
    </row>
    <row r="760" spans="1:8" ht="96">
      <c r="A760" s="21" t="s">
        <v>325</v>
      </c>
      <c r="B760" s="21" t="s">
        <v>297</v>
      </c>
      <c r="C760" s="11" t="s">
        <v>518</v>
      </c>
      <c r="D760" s="30" t="s">
        <v>561</v>
      </c>
      <c r="E760" s="197" t="s">
        <v>562</v>
      </c>
      <c r="F760" s="134">
        <f t="shared" si="175"/>
        <v>700</v>
      </c>
      <c r="G760" s="134">
        <f t="shared" si="175"/>
        <v>1000</v>
      </c>
      <c r="H760" s="134">
        <f t="shared" si="175"/>
        <v>1000</v>
      </c>
    </row>
    <row r="761" spans="1:8" ht="96">
      <c r="A761" s="21" t="s">
        <v>325</v>
      </c>
      <c r="B761" s="21" t="s">
        <v>297</v>
      </c>
      <c r="C761" s="11" t="s">
        <v>518</v>
      </c>
      <c r="D761" s="21">
        <v>123</v>
      </c>
      <c r="E761" s="28" t="s">
        <v>527</v>
      </c>
      <c r="F761" s="134">
        <v>700</v>
      </c>
      <c r="G761" s="134">
        <v>1000</v>
      </c>
      <c r="H761" s="134">
        <v>1000</v>
      </c>
    </row>
    <row r="762" spans="1:8" ht="48">
      <c r="A762" s="21" t="s">
        <v>325</v>
      </c>
      <c r="B762" s="21" t="s">
        <v>297</v>
      </c>
      <c r="C762" s="11" t="s">
        <v>426</v>
      </c>
      <c r="D762" s="21"/>
      <c r="E762" s="28" t="s">
        <v>816</v>
      </c>
      <c r="F762" s="134">
        <f>F763</f>
        <v>1117.48</v>
      </c>
      <c r="G762" s="134">
        <f t="shared" ref="G762:H762" si="176">G763</f>
        <v>1122.7180000000001</v>
      </c>
      <c r="H762" s="134">
        <f t="shared" si="176"/>
        <v>1200</v>
      </c>
    </row>
    <row r="763" spans="1:8" ht="60">
      <c r="A763" s="21" t="s">
        <v>325</v>
      </c>
      <c r="B763" s="21" t="s">
        <v>297</v>
      </c>
      <c r="C763" s="11" t="s">
        <v>538</v>
      </c>
      <c r="D763" s="21"/>
      <c r="E763" s="28" t="s">
        <v>118</v>
      </c>
      <c r="F763" s="134">
        <f>F764+F767</f>
        <v>1117.48</v>
      </c>
      <c r="G763" s="134">
        <f>G764+G767</f>
        <v>1122.7180000000001</v>
      </c>
      <c r="H763" s="134">
        <f>H764+H767</f>
        <v>1200</v>
      </c>
    </row>
    <row r="764" spans="1:8" ht="108">
      <c r="A764" s="21" t="s">
        <v>325</v>
      </c>
      <c r="B764" s="21" t="s">
        <v>297</v>
      </c>
      <c r="C764" s="11" t="s">
        <v>519</v>
      </c>
      <c r="D764" s="21"/>
      <c r="E764" s="28" t="s">
        <v>119</v>
      </c>
      <c r="F764" s="134">
        <f t="shared" ref="F764:H765" si="177">F765</f>
        <v>1050</v>
      </c>
      <c r="G764" s="134">
        <f t="shared" si="177"/>
        <v>1050</v>
      </c>
      <c r="H764" s="134">
        <f t="shared" si="177"/>
        <v>1050</v>
      </c>
    </row>
    <row r="765" spans="1:8" ht="96">
      <c r="A765" s="21" t="s">
        <v>325</v>
      </c>
      <c r="B765" s="21" t="s">
        <v>297</v>
      </c>
      <c r="C765" s="11" t="s">
        <v>519</v>
      </c>
      <c r="D765" s="30" t="s">
        <v>561</v>
      </c>
      <c r="E765" s="197" t="s">
        <v>562</v>
      </c>
      <c r="F765" s="134">
        <f t="shared" si="177"/>
        <v>1050</v>
      </c>
      <c r="G765" s="134">
        <f t="shared" si="177"/>
        <v>1050</v>
      </c>
      <c r="H765" s="134">
        <f t="shared" si="177"/>
        <v>1050</v>
      </c>
    </row>
    <row r="766" spans="1:8" ht="96">
      <c r="A766" s="21" t="s">
        <v>325</v>
      </c>
      <c r="B766" s="21" t="s">
        <v>297</v>
      </c>
      <c r="C766" s="11" t="s">
        <v>519</v>
      </c>
      <c r="D766" s="21">
        <v>123</v>
      </c>
      <c r="E766" s="28" t="s">
        <v>527</v>
      </c>
      <c r="F766" s="134">
        <v>1050</v>
      </c>
      <c r="G766" s="134">
        <v>1050</v>
      </c>
      <c r="H766" s="134">
        <v>1050</v>
      </c>
    </row>
    <row r="767" spans="1:8" ht="60">
      <c r="A767" s="21" t="s">
        <v>325</v>
      </c>
      <c r="B767" s="21" t="s">
        <v>297</v>
      </c>
      <c r="C767" s="11" t="s">
        <v>520</v>
      </c>
      <c r="D767" s="21"/>
      <c r="E767" s="28" t="s">
        <v>349</v>
      </c>
      <c r="F767" s="134">
        <f t="shared" ref="F767:H768" si="178">F768</f>
        <v>67.48</v>
      </c>
      <c r="G767" s="134">
        <f t="shared" si="178"/>
        <v>72.718000000000004</v>
      </c>
      <c r="H767" s="134">
        <f t="shared" si="178"/>
        <v>150</v>
      </c>
    </row>
    <row r="768" spans="1:8" ht="36">
      <c r="A768" s="21" t="s">
        <v>325</v>
      </c>
      <c r="B768" s="21" t="s">
        <v>297</v>
      </c>
      <c r="C768" s="11" t="s">
        <v>520</v>
      </c>
      <c r="D768" s="30" t="s">
        <v>259</v>
      </c>
      <c r="E768" s="197" t="s">
        <v>719</v>
      </c>
      <c r="F768" s="134">
        <f t="shared" si="178"/>
        <v>67.48</v>
      </c>
      <c r="G768" s="134">
        <f t="shared" si="178"/>
        <v>72.718000000000004</v>
      </c>
      <c r="H768" s="134">
        <f t="shared" si="178"/>
        <v>150</v>
      </c>
    </row>
    <row r="769" spans="1:8" ht="24">
      <c r="A769" s="21" t="s">
        <v>325</v>
      </c>
      <c r="B769" s="21" t="s">
        <v>297</v>
      </c>
      <c r="C769" s="11" t="s">
        <v>520</v>
      </c>
      <c r="D769" s="21" t="s">
        <v>261</v>
      </c>
      <c r="E769" s="28" t="s">
        <v>662</v>
      </c>
      <c r="F769" s="134">
        <v>67.48</v>
      </c>
      <c r="G769" s="134">
        <v>72.718000000000004</v>
      </c>
      <c r="H769" s="134">
        <v>150</v>
      </c>
    </row>
    <row r="770" spans="1:8">
      <c r="A770" s="101">
        <v>11</v>
      </c>
      <c r="B770" s="101" t="s">
        <v>323</v>
      </c>
      <c r="C770" s="101"/>
      <c r="D770" s="102"/>
      <c r="E770" s="121" t="s">
        <v>692</v>
      </c>
      <c r="F770" s="149">
        <f>F771+F777</f>
        <v>3014.42</v>
      </c>
      <c r="G770" s="149">
        <f t="shared" ref="G770:H770" si="179">G771+G777</f>
        <v>2304.1820000000002</v>
      </c>
      <c r="H770" s="149">
        <f t="shared" si="179"/>
        <v>2226.9</v>
      </c>
    </row>
    <row r="771" spans="1:8" ht="36">
      <c r="A771" s="11" t="s">
        <v>325</v>
      </c>
      <c r="B771" s="11" t="s">
        <v>323</v>
      </c>
      <c r="C771" s="11" t="s">
        <v>139</v>
      </c>
      <c r="D771" s="21"/>
      <c r="E771" s="28" t="s">
        <v>747</v>
      </c>
      <c r="F771" s="134">
        <f t="shared" ref="F771:H775" si="180">F772</f>
        <v>2226.9</v>
      </c>
      <c r="G771" s="134">
        <f t="shared" si="180"/>
        <v>2226.9</v>
      </c>
      <c r="H771" s="134">
        <f t="shared" si="180"/>
        <v>2226.9</v>
      </c>
    </row>
    <row r="772" spans="1:8" ht="24">
      <c r="A772" s="11" t="s">
        <v>325</v>
      </c>
      <c r="B772" s="11" t="s">
        <v>323</v>
      </c>
      <c r="C772" s="11" t="s">
        <v>145</v>
      </c>
      <c r="D772" s="21"/>
      <c r="E772" s="28" t="s">
        <v>175</v>
      </c>
      <c r="F772" s="134">
        <f t="shared" si="180"/>
        <v>2226.9</v>
      </c>
      <c r="G772" s="134">
        <f t="shared" si="180"/>
        <v>2226.9</v>
      </c>
      <c r="H772" s="134">
        <f t="shared" si="180"/>
        <v>2226.9</v>
      </c>
    </row>
    <row r="773" spans="1:8" ht="72">
      <c r="A773" s="11" t="s">
        <v>325</v>
      </c>
      <c r="B773" s="11" t="s">
        <v>323</v>
      </c>
      <c r="C773" s="11" t="s">
        <v>146</v>
      </c>
      <c r="D773" s="21"/>
      <c r="E773" s="28" t="s">
        <v>152</v>
      </c>
      <c r="F773" s="134">
        <f t="shared" si="180"/>
        <v>2226.9</v>
      </c>
      <c r="G773" s="134">
        <f t="shared" si="180"/>
        <v>2226.9</v>
      </c>
      <c r="H773" s="134">
        <f t="shared" si="180"/>
        <v>2226.9</v>
      </c>
    </row>
    <row r="774" spans="1:8" ht="60">
      <c r="A774" s="11">
        <v>11</v>
      </c>
      <c r="B774" s="11" t="s">
        <v>323</v>
      </c>
      <c r="C774" s="11" t="s">
        <v>823</v>
      </c>
      <c r="D774" s="21"/>
      <c r="E774" s="213" t="s">
        <v>763</v>
      </c>
      <c r="F774" s="134">
        <f t="shared" si="180"/>
        <v>2226.9</v>
      </c>
      <c r="G774" s="134">
        <f t="shared" si="180"/>
        <v>2226.9</v>
      </c>
      <c r="H774" s="134">
        <f t="shared" si="180"/>
        <v>2226.9</v>
      </c>
    </row>
    <row r="775" spans="1:8" ht="48">
      <c r="A775" s="11">
        <v>11</v>
      </c>
      <c r="B775" s="11" t="s">
        <v>323</v>
      </c>
      <c r="C775" s="11" t="s">
        <v>823</v>
      </c>
      <c r="D775" s="33" t="s">
        <v>299</v>
      </c>
      <c r="E775" s="197" t="s">
        <v>663</v>
      </c>
      <c r="F775" s="134">
        <f>F776</f>
        <v>2226.9</v>
      </c>
      <c r="G775" s="134">
        <f t="shared" si="180"/>
        <v>2226.9</v>
      </c>
      <c r="H775" s="134">
        <f t="shared" si="180"/>
        <v>2226.9</v>
      </c>
    </row>
    <row r="776" spans="1:8" ht="84">
      <c r="A776" s="11">
        <v>11</v>
      </c>
      <c r="B776" s="11" t="s">
        <v>323</v>
      </c>
      <c r="C776" s="11" t="s">
        <v>823</v>
      </c>
      <c r="D776" s="21" t="s">
        <v>401</v>
      </c>
      <c r="E776" s="28" t="s">
        <v>639</v>
      </c>
      <c r="F776" s="134">
        <v>2226.9</v>
      </c>
      <c r="G776" s="134">
        <v>2226.9</v>
      </c>
      <c r="H776" s="134">
        <v>2226.9</v>
      </c>
    </row>
    <row r="777" spans="1:8" ht="36">
      <c r="A777" s="11">
        <v>11</v>
      </c>
      <c r="B777" s="11" t="s">
        <v>323</v>
      </c>
      <c r="C777" s="11" t="s">
        <v>423</v>
      </c>
      <c r="D777" s="21"/>
      <c r="E777" s="28" t="s">
        <v>815</v>
      </c>
      <c r="F777" s="134">
        <f>F778</f>
        <v>787.52</v>
      </c>
      <c r="G777" s="134">
        <f t="shared" ref="G777:H778" si="181">G778</f>
        <v>77.281999999999996</v>
      </c>
      <c r="H777" s="134">
        <f t="shared" si="181"/>
        <v>0</v>
      </c>
    </row>
    <row r="778" spans="1:8" ht="48">
      <c r="A778" s="11">
        <v>11</v>
      </c>
      <c r="B778" s="11" t="s">
        <v>323</v>
      </c>
      <c r="C778" s="11" t="s">
        <v>426</v>
      </c>
      <c r="D778" s="21"/>
      <c r="E778" s="28" t="s">
        <v>816</v>
      </c>
      <c r="F778" s="134">
        <f>F779</f>
        <v>787.52</v>
      </c>
      <c r="G778" s="134">
        <f t="shared" si="181"/>
        <v>77.281999999999996</v>
      </c>
      <c r="H778" s="134">
        <f t="shared" si="181"/>
        <v>0</v>
      </c>
    </row>
    <row r="779" spans="1:8" ht="36">
      <c r="A779" s="11">
        <v>11</v>
      </c>
      <c r="B779" s="11" t="s">
        <v>323</v>
      </c>
      <c r="C779" s="11" t="s">
        <v>975</v>
      </c>
      <c r="D779" s="21"/>
      <c r="E779" s="28" t="s">
        <v>976</v>
      </c>
      <c r="F779" s="134">
        <f>F780+F783</f>
        <v>787.52</v>
      </c>
      <c r="G779" s="134">
        <f t="shared" ref="G779:H779" si="182">G780+G783</f>
        <v>77.281999999999996</v>
      </c>
      <c r="H779" s="134">
        <f t="shared" si="182"/>
        <v>0</v>
      </c>
    </row>
    <row r="780" spans="1:8" ht="108">
      <c r="A780" s="107">
        <v>11</v>
      </c>
      <c r="B780" s="107" t="s">
        <v>323</v>
      </c>
      <c r="C780" s="107" t="s">
        <v>977</v>
      </c>
      <c r="D780" s="198"/>
      <c r="E780" s="213" t="s">
        <v>978</v>
      </c>
      <c r="F780" s="134">
        <f>F781</f>
        <v>705</v>
      </c>
      <c r="G780" s="134">
        <f t="shared" ref="G780:H781" si="183">G781</f>
        <v>0</v>
      </c>
      <c r="H780" s="134">
        <f t="shared" si="183"/>
        <v>0</v>
      </c>
    </row>
    <row r="781" spans="1:8" ht="48">
      <c r="A781" s="11">
        <v>11</v>
      </c>
      <c r="B781" s="11" t="s">
        <v>323</v>
      </c>
      <c r="C781" s="11" t="s">
        <v>977</v>
      </c>
      <c r="D781" s="30" t="s">
        <v>299</v>
      </c>
      <c r="E781" s="197" t="s">
        <v>663</v>
      </c>
      <c r="F781" s="134">
        <f>F782</f>
        <v>705</v>
      </c>
      <c r="G781" s="134">
        <f t="shared" si="183"/>
        <v>0</v>
      </c>
      <c r="H781" s="134">
        <f t="shared" si="183"/>
        <v>0</v>
      </c>
    </row>
    <row r="782" spans="1:8" ht="24">
      <c r="A782" s="11">
        <v>11</v>
      </c>
      <c r="B782" s="11" t="s">
        <v>323</v>
      </c>
      <c r="C782" s="11" t="s">
        <v>977</v>
      </c>
      <c r="D782" s="21">
        <v>612</v>
      </c>
      <c r="E782" s="28" t="s">
        <v>548</v>
      </c>
      <c r="F782" s="134">
        <v>705</v>
      </c>
      <c r="G782" s="134">
        <v>0</v>
      </c>
      <c r="H782" s="134">
        <v>0</v>
      </c>
    </row>
    <row r="783" spans="1:8" ht="120">
      <c r="A783" s="11">
        <v>11</v>
      </c>
      <c r="B783" s="11" t="s">
        <v>323</v>
      </c>
      <c r="C783" s="11" t="s">
        <v>979</v>
      </c>
      <c r="D783" s="21"/>
      <c r="E783" s="213" t="s">
        <v>980</v>
      </c>
      <c r="F783" s="134">
        <f>F784</f>
        <v>82.52</v>
      </c>
      <c r="G783" s="134">
        <f t="shared" ref="G783:H784" si="184">G784</f>
        <v>77.281999999999996</v>
      </c>
      <c r="H783" s="134">
        <f t="shared" si="184"/>
        <v>0</v>
      </c>
    </row>
    <row r="784" spans="1:8" ht="48">
      <c r="A784" s="11">
        <v>11</v>
      </c>
      <c r="B784" s="11" t="s">
        <v>323</v>
      </c>
      <c r="C784" s="11" t="s">
        <v>979</v>
      </c>
      <c r="D784" s="30" t="s">
        <v>299</v>
      </c>
      <c r="E784" s="197" t="s">
        <v>663</v>
      </c>
      <c r="F784" s="134">
        <f>F785</f>
        <v>82.52</v>
      </c>
      <c r="G784" s="134">
        <f t="shared" si="184"/>
        <v>77.281999999999996</v>
      </c>
      <c r="H784" s="134">
        <f t="shared" si="184"/>
        <v>0</v>
      </c>
    </row>
    <row r="785" spans="1:8" ht="24">
      <c r="A785" s="11">
        <v>11</v>
      </c>
      <c r="B785" s="11" t="s">
        <v>323</v>
      </c>
      <c r="C785" s="11" t="s">
        <v>979</v>
      </c>
      <c r="D785" s="21">
        <v>612</v>
      </c>
      <c r="E785" s="28" t="s">
        <v>548</v>
      </c>
      <c r="F785" s="134">
        <v>82.52</v>
      </c>
      <c r="G785" s="134">
        <v>77.281999999999996</v>
      </c>
      <c r="H785" s="134">
        <v>0</v>
      </c>
    </row>
    <row r="786" spans="1:8">
      <c r="A786" s="24" t="s">
        <v>350</v>
      </c>
      <c r="B786" s="24" t="s">
        <v>251</v>
      </c>
      <c r="C786" s="25"/>
      <c r="D786" s="24"/>
      <c r="E786" s="24" t="s">
        <v>385</v>
      </c>
      <c r="F786" s="148">
        <f t="shared" ref="F786:H789" si="185">F787</f>
        <v>1970.3999999999999</v>
      </c>
      <c r="G786" s="148">
        <f t="shared" si="185"/>
        <v>1918.2</v>
      </c>
      <c r="H786" s="148">
        <f t="shared" si="185"/>
        <v>1918.2</v>
      </c>
    </row>
    <row r="787" spans="1:8" ht="24">
      <c r="A787" s="121" t="s">
        <v>350</v>
      </c>
      <c r="B787" s="121" t="s">
        <v>250</v>
      </c>
      <c r="C787" s="122"/>
      <c r="D787" s="121"/>
      <c r="E787" s="121" t="s">
        <v>37</v>
      </c>
      <c r="F787" s="151">
        <f t="shared" si="185"/>
        <v>1970.3999999999999</v>
      </c>
      <c r="G787" s="151">
        <f t="shared" si="185"/>
        <v>1918.2</v>
      </c>
      <c r="H787" s="151">
        <f t="shared" si="185"/>
        <v>1918.2</v>
      </c>
    </row>
    <row r="788" spans="1:8" ht="48">
      <c r="A788" s="21" t="s">
        <v>350</v>
      </c>
      <c r="B788" s="21" t="s">
        <v>250</v>
      </c>
      <c r="C788" s="11" t="s">
        <v>410</v>
      </c>
      <c r="D788" s="21"/>
      <c r="E788" s="28" t="s">
        <v>731</v>
      </c>
      <c r="F788" s="134">
        <f t="shared" si="185"/>
        <v>1970.3999999999999</v>
      </c>
      <c r="G788" s="134">
        <f t="shared" si="185"/>
        <v>1918.2</v>
      </c>
      <c r="H788" s="134">
        <f t="shared" si="185"/>
        <v>1918.2</v>
      </c>
    </row>
    <row r="789" spans="1:8" ht="84">
      <c r="A789" s="21" t="s">
        <v>350</v>
      </c>
      <c r="B789" s="21" t="s">
        <v>250</v>
      </c>
      <c r="C789" s="11" t="s">
        <v>411</v>
      </c>
      <c r="D789" s="21"/>
      <c r="E789" s="28" t="s">
        <v>801</v>
      </c>
      <c r="F789" s="134">
        <f t="shared" si="185"/>
        <v>1970.3999999999999</v>
      </c>
      <c r="G789" s="134">
        <f t="shared" si="185"/>
        <v>1918.2</v>
      </c>
      <c r="H789" s="134">
        <f t="shared" si="185"/>
        <v>1918.2</v>
      </c>
    </row>
    <row r="790" spans="1:8" ht="132">
      <c r="A790" s="21" t="s">
        <v>350</v>
      </c>
      <c r="B790" s="21" t="s">
        <v>250</v>
      </c>
      <c r="C790" s="11" t="s">
        <v>412</v>
      </c>
      <c r="D790" s="21"/>
      <c r="E790" s="28" t="s">
        <v>159</v>
      </c>
      <c r="F790" s="134">
        <f>F794+F797+F791</f>
        <v>1970.3999999999999</v>
      </c>
      <c r="G790" s="134">
        <f>G794+G797+G791</f>
        <v>1918.2</v>
      </c>
      <c r="H790" s="134">
        <f>H794+H797+H791</f>
        <v>1918.2</v>
      </c>
    </row>
    <row r="791" spans="1:8" ht="60">
      <c r="A791" s="21" t="s">
        <v>350</v>
      </c>
      <c r="B791" s="21" t="s">
        <v>250</v>
      </c>
      <c r="C791" s="11" t="s">
        <v>607</v>
      </c>
      <c r="D791" s="21"/>
      <c r="E791" s="28" t="s">
        <v>606</v>
      </c>
      <c r="F791" s="134">
        <f t="shared" ref="F791:H792" si="186">F792</f>
        <v>806.8</v>
      </c>
      <c r="G791" s="134">
        <f t="shared" si="186"/>
        <v>806.8</v>
      </c>
      <c r="H791" s="134">
        <f t="shared" si="186"/>
        <v>806.8</v>
      </c>
    </row>
    <row r="792" spans="1:8" ht="48">
      <c r="A792" s="21" t="s">
        <v>350</v>
      </c>
      <c r="B792" s="21" t="s">
        <v>250</v>
      </c>
      <c r="C792" s="11" t="s">
        <v>607</v>
      </c>
      <c r="D792" s="30" t="s">
        <v>299</v>
      </c>
      <c r="E792" s="197" t="s">
        <v>663</v>
      </c>
      <c r="F792" s="134">
        <f t="shared" si="186"/>
        <v>806.8</v>
      </c>
      <c r="G792" s="134">
        <f t="shared" si="186"/>
        <v>806.8</v>
      </c>
      <c r="H792" s="134">
        <f t="shared" si="186"/>
        <v>806.8</v>
      </c>
    </row>
    <row r="793" spans="1:8" ht="84">
      <c r="A793" s="21" t="s">
        <v>350</v>
      </c>
      <c r="B793" s="21" t="s">
        <v>250</v>
      </c>
      <c r="C793" s="11" t="s">
        <v>607</v>
      </c>
      <c r="D793" s="21">
        <v>631</v>
      </c>
      <c r="E793" s="28" t="s">
        <v>371</v>
      </c>
      <c r="F793" s="156">
        <v>806.8</v>
      </c>
      <c r="G793" s="134">
        <v>806.8</v>
      </c>
      <c r="H793" s="134">
        <v>806.8</v>
      </c>
    </row>
    <row r="794" spans="1:8" ht="60">
      <c r="A794" s="21" t="s">
        <v>350</v>
      </c>
      <c r="B794" s="21" t="s">
        <v>250</v>
      </c>
      <c r="C794" s="11" t="s">
        <v>521</v>
      </c>
      <c r="D794" s="21"/>
      <c r="E794" s="218" t="s">
        <v>670</v>
      </c>
      <c r="F794" s="134">
        <f t="shared" ref="F794:H795" si="187">F795</f>
        <v>800</v>
      </c>
      <c r="G794" s="134">
        <f t="shared" si="187"/>
        <v>800</v>
      </c>
      <c r="H794" s="134">
        <f t="shared" si="187"/>
        <v>800</v>
      </c>
    </row>
    <row r="795" spans="1:8" ht="48">
      <c r="A795" s="21" t="s">
        <v>350</v>
      </c>
      <c r="B795" s="21" t="s">
        <v>250</v>
      </c>
      <c r="C795" s="11" t="s">
        <v>521</v>
      </c>
      <c r="D795" s="33" t="s">
        <v>299</v>
      </c>
      <c r="E795" s="197" t="s">
        <v>663</v>
      </c>
      <c r="F795" s="134">
        <f t="shared" si="187"/>
        <v>800</v>
      </c>
      <c r="G795" s="134">
        <f t="shared" si="187"/>
        <v>800</v>
      </c>
      <c r="H795" s="134">
        <f t="shared" si="187"/>
        <v>800</v>
      </c>
    </row>
    <row r="796" spans="1:8" ht="48">
      <c r="A796" s="21" t="s">
        <v>350</v>
      </c>
      <c r="B796" s="21" t="s">
        <v>250</v>
      </c>
      <c r="C796" s="11" t="s">
        <v>521</v>
      </c>
      <c r="D796" s="21">
        <v>631</v>
      </c>
      <c r="E796" s="28" t="s">
        <v>664</v>
      </c>
      <c r="F796" s="134">
        <v>800</v>
      </c>
      <c r="G796" s="134">
        <v>800</v>
      </c>
      <c r="H796" s="134">
        <v>800</v>
      </c>
    </row>
    <row r="797" spans="1:8" ht="60">
      <c r="A797" s="21" t="s">
        <v>350</v>
      </c>
      <c r="B797" s="21" t="s">
        <v>250</v>
      </c>
      <c r="C797" s="11" t="s">
        <v>522</v>
      </c>
      <c r="D797" s="21"/>
      <c r="E797" s="28" t="s">
        <v>431</v>
      </c>
      <c r="F797" s="134">
        <f t="shared" ref="F797:H798" si="188">F798</f>
        <v>363.6</v>
      </c>
      <c r="G797" s="134">
        <f t="shared" si="188"/>
        <v>311.39999999999998</v>
      </c>
      <c r="H797" s="134">
        <f t="shared" si="188"/>
        <v>311.39999999999998</v>
      </c>
    </row>
    <row r="798" spans="1:8" ht="36">
      <c r="A798" s="21" t="s">
        <v>350</v>
      </c>
      <c r="B798" s="21" t="s">
        <v>250</v>
      </c>
      <c r="C798" s="11" t="s">
        <v>522</v>
      </c>
      <c r="D798" s="30" t="s">
        <v>259</v>
      </c>
      <c r="E798" s="197" t="s">
        <v>719</v>
      </c>
      <c r="F798" s="134">
        <f t="shared" si="188"/>
        <v>363.6</v>
      </c>
      <c r="G798" s="134">
        <f t="shared" si="188"/>
        <v>311.39999999999998</v>
      </c>
      <c r="H798" s="134">
        <f t="shared" si="188"/>
        <v>311.39999999999998</v>
      </c>
    </row>
    <row r="799" spans="1:8" ht="24">
      <c r="A799" s="21" t="s">
        <v>350</v>
      </c>
      <c r="B799" s="21" t="s">
        <v>250</v>
      </c>
      <c r="C799" s="11" t="s">
        <v>522</v>
      </c>
      <c r="D799" s="21" t="s">
        <v>261</v>
      </c>
      <c r="E799" s="28" t="s">
        <v>662</v>
      </c>
      <c r="F799" s="134">
        <v>363.6</v>
      </c>
      <c r="G799" s="134">
        <v>311.39999999999998</v>
      </c>
      <c r="H799" s="134">
        <v>311.39999999999998</v>
      </c>
    </row>
    <row r="800" spans="1:8" ht="36">
      <c r="A800" s="24" t="s">
        <v>23</v>
      </c>
      <c r="B800" s="24" t="s">
        <v>251</v>
      </c>
      <c r="C800" s="25"/>
      <c r="D800" s="24"/>
      <c r="E800" s="230" t="s">
        <v>193</v>
      </c>
      <c r="F800" s="148">
        <f t="shared" ref="F800:H805" si="189">F801</f>
        <v>25.172000000000001</v>
      </c>
      <c r="G800" s="148">
        <f t="shared" si="189"/>
        <v>0</v>
      </c>
      <c r="H800" s="148">
        <f t="shared" si="189"/>
        <v>0</v>
      </c>
    </row>
    <row r="801" spans="1:8" ht="48">
      <c r="A801" s="102" t="s">
        <v>23</v>
      </c>
      <c r="B801" s="102" t="s">
        <v>257</v>
      </c>
      <c r="C801" s="101"/>
      <c r="D801" s="102"/>
      <c r="E801" s="121" t="s">
        <v>590</v>
      </c>
      <c r="F801" s="149">
        <f t="shared" si="189"/>
        <v>25.172000000000001</v>
      </c>
      <c r="G801" s="149">
        <f t="shared" si="189"/>
        <v>0</v>
      </c>
      <c r="H801" s="149">
        <f t="shared" si="189"/>
        <v>0</v>
      </c>
    </row>
    <row r="802" spans="1:8" ht="24">
      <c r="A802" s="11" t="s">
        <v>23</v>
      </c>
      <c r="B802" s="11" t="s">
        <v>257</v>
      </c>
      <c r="C802" s="11" t="s">
        <v>131</v>
      </c>
      <c r="D802" s="11"/>
      <c r="E802" s="28" t="s">
        <v>67</v>
      </c>
      <c r="F802" s="134">
        <f>F803</f>
        <v>25.172000000000001</v>
      </c>
      <c r="G802" s="134">
        <f t="shared" si="189"/>
        <v>0</v>
      </c>
      <c r="H802" s="134">
        <f t="shared" si="189"/>
        <v>0</v>
      </c>
    </row>
    <row r="803" spans="1:8" ht="48">
      <c r="A803" s="21" t="s">
        <v>23</v>
      </c>
      <c r="B803" s="21" t="s">
        <v>257</v>
      </c>
      <c r="C803" s="11" t="s">
        <v>403</v>
      </c>
      <c r="D803" s="11"/>
      <c r="E803" s="28" t="s">
        <v>404</v>
      </c>
      <c r="F803" s="134">
        <f>F804</f>
        <v>25.172000000000001</v>
      </c>
      <c r="G803" s="134">
        <f t="shared" si="189"/>
        <v>0</v>
      </c>
      <c r="H803" s="134">
        <f t="shared" si="189"/>
        <v>0</v>
      </c>
    </row>
    <row r="804" spans="1:8" ht="36">
      <c r="A804" s="21" t="s">
        <v>23</v>
      </c>
      <c r="B804" s="21" t="s">
        <v>257</v>
      </c>
      <c r="C804" s="11" t="s">
        <v>593</v>
      </c>
      <c r="D804" s="21"/>
      <c r="E804" s="28" t="s">
        <v>0</v>
      </c>
      <c r="F804" s="134">
        <f>F805</f>
        <v>25.172000000000001</v>
      </c>
      <c r="G804" s="134">
        <f t="shared" si="189"/>
        <v>0</v>
      </c>
      <c r="H804" s="134">
        <f t="shared" si="189"/>
        <v>0</v>
      </c>
    </row>
    <row r="805" spans="1:8" ht="24">
      <c r="A805" s="21" t="s">
        <v>23</v>
      </c>
      <c r="B805" s="21" t="s">
        <v>257</v>
      </c>
      <c r="C805" s="11" t="s">
        <v>593</v>
      </c>
      <c r="D805" s="21" t="s">
        <v>591</v>
      </c>
      <c r="E805" s="28" t="s">
        <v>1</v>
      </c>
      <c r="F805" s="134">
        <f>F806</f>
        <v>25.172000000000001</v>
      </c>
      <c r="G805" s="134">
        <f t="shared" si="189"/>
        <v>0</v>
      </c>
      <c r="H805" s="134">
        <f t="shared" si="189"/>
        <v>0</v>
      </c>
    </row>
    <row r="806" spans="1:8" ht="24">
      <c r="A806" s="21" t="s">
        <v>23</v>
      </c>
      <c r="B806" s="21" t="s">
        <v>257</v>
      </c>
      <c r="C806" s="11" t="s">
        <v>593</v>
      </c>
      <c r="D806" s="21">
        <v>730</v>
      </c>
      <c r="E806" s="28" t="s">
        <v>592</v>
      </c>
      <c r="F806" s="134">
        <v>25.172000000000001</v>
      </c>
      <c r="G806" s="134">
        <v>0</v>
      </c>
      <c r="H806" s="134">
        <v>0</v>
      </c>
    </row>
    <row r="807" spans="1:8" ht="48">
      <c r="A807" s="24">
        <v>14</v>
      </c>
      <c r="B807" s="25" t="s">
        <v>251</v>
      </c>
      <c r="C807" s="25"/>
      <c r="D807" s="24"/>
      <c r="E807" s="230" t="s">
        <v>944</v>
      </c>
      <c r="F807" s="148">
        <f>F808</f>
        <v>10520</v>
      </c>
      <c r="G807" s="148">
        <f>G808</f>
        <v>20</v>
      </c>
      <c r="H807" s="148">
        <f>H808</f>
        <v>20</v>
      </c>
    </row>
    <row r="808" spans="1:8" ht="36">
      <c r="A808" s="102" t="s">
        <v>417</v>
      </c>
      <c r="B808" s="102" t="s">
        <v>323</v>
      </c>
      <c r="C808" s="101"/>
      <c r="D808" s="102"/>
      <c r="E808" s="121" t="s">
        <v>418</v>
      </c>
      <c r="F808" s="149">
        <f t="shared" ref="F808:H815" si="190">F809</f>
        <v>10520</v>
      </c>
      <c r="G808" s="149">
        <f t="shared" si="190"/>
        <v>20</v>
      </c>
      <c r="H808" s="149">
        <f t="shared" si="190"/>
        <v>20</v>
      </c>
    </row>
    <row r="809" spans="1:8" ht="24">
      <c r="A809" s="21" t="s">
        <v>417</v>
      </c>
      <c r="B809" s="21" t="s">
        <v>323</v>
      </c>
      <c r="C809" s="11" t="s">
        <v>131</v>
      </c>
      <c r="D809" s="21"/>
      <c r="E809" s="28" t="s">
        <v>67</v>
      </c>
      <c r="F809" s="134">
        <f t="shared" si="190"/>
        <v>10520</v>
      </c>
      <c r="G809" s="134">
        <f t="shared" si="190"/>
        <v>20</v>
      </c>
      <c r="H809" s="134">
        <f t="shared" si="190"/>
        <v>20</v>
      </c>
    </row>
    <row r="810" spans="1:8" ht="48">
      <c r="A810" s="21" t="s">
        <v>417</v>
      </c>
      <c r="B810" s="21" t="s">
        <v>323</v>
      </c>
      <c r="C810" s="11" t="s">
        <v>403</v>
      </c>
      <c r="D810" s="11"/>
      <c r="E810" s="28" t="s">
        <v>404</v>
      </c>
      <c r="F810" s="134">
        <f>F811+F814</f>
        <v>10520</v>
      </c>
      <c r="G810" s="134">
        <f>G814</f>
        <v>20</v>
      </c>
      <c r="H810" s="134">
        <f>H814</f>
        <v>20</v>
      </c>
    </row>
    <row r="811" spans="1:8" ht="60">
      <c r="A811" s="21" t="s">
        <v>417</v>
      </c>
      <c r="B811" s="21" t="s">
        <v>323</v>
      </c>
      <c r="C811" s="11" t="s">
        <v>523</v>
      </c>
      <c r="D811" s="21"/>
      <c r="E811" s="28" t="s">
        <v>194</v>
      </c>
      <c r="F811" s="134">
        <f t="shared" ref="F811:H812" si="191">F812</f>
        <v>10500</v>
      </c>
      <c r="G811" s="134">
        <f t="shared" si="191"/>
        <v>0</v>
      </c>
      <c r="H811" s="134">
        <f t="shared" si="191"/>
        <v>0</v>
      </c>
    </row>
    <row r="812" spans="1:8">
      <c r="A812" s="21" t="s">
        <v>417</v>
      </c>
      <c r="B812" s="21" t="s">
        <v>323</v>
      </c>
      <c r="C812" s="11" t="s">
        <v>523</v>
      </c>
      <c r="D812" s="21">
        <v>500</v>
      </c>
      <c r="E812" s="28" t="s">
        <v>308</v>
      </c>
      <c r="F812" s="134">
        <f t="shared" si="191"/>
        <v>10500</v>
      </c>
      <c r="G812" s="134">
        <f t="shared" si="191"/>
        <v>0</v>
      </c>
      <c r="H812" s="134">
        <f t="shared" si="191"/>
        <v>0</v>
      </c>
    </row>
    <row r="813" spans="1:8" ht="24">
      <c r="A813" s="21" t="s">
        <v>417</v>
      </c>
      <c r="B813" s="21" t="s">
        <v>323</v>
      </c>
      <c r="C813" s="11" t="s">
        <v>523</v>
      </c>
      <c r="D813" s="26" t="s">
        <v>309</v>
      </c>
      <c r="E813" s="222" t="s">
        <v>310</v>
      </c>
      <c r="F813" s="134">
        <v>10500</v>
      </c>
      <c r="G813" s="134">
        <v>0</v>
      </c>
      <c r="H813" s="134">
        <v>0</v>
      </c>
    </row>
    <row r="814" spans="1:8" ht="60">
      <c r="A814" s="21" t="s">
        <v>417</v>
      </c>
      <c r="B814" s="21" t="s">
        <v>323</v>
      </c>
      <c r="C814" s="11" t="s">
        <v>678</v>
      </c>
      <c r="D814" s="21"/>
      <c r="E814" s="28" t="s">
        <v>679</v>
      </c>
      <c r="F814" s="134">
        <f t="shared" si="190"/>
        <v>20</v>
      </c>
      <c r="G814" s="134">
        <f t="shared" si="190"/>
        <v>20</v>
      </c>
      <c r="H814" s="134">
        <f t="shared" si="190"/>
        <v>20</v>
      </c>
    </row>
    <row r="815" spans="1:8">
      <c r="A815" s="21" t="s">
        <v>417</v>
      </c>
      <c r="B815" s="21" t="s">
        <v>323</v>
      </c>
      <c r="C815" s="11" t="s">
        <v>678</v>
      </c>
      <c r="D815" s="21">
        <v>500</v>
      </c>
      <c r="E815" s="28" t="s">
        <v>308</v>
      </c>
      <c r="F815" s="134">
        <f t="shared" si="190"/>
        <v>20</v>
      </c>
      <c r="G815" s="134">
        <f t="shared" si="190"/>
        <v>20</v>
      </c>
      <c r="H815" s="134">
        <f t="shared" si="190"/>
        <v>20</v>
      </c>
    </row>
    <row r="816" spans="1:8" ht="24.75" thickBot="1">
      <c r="A816" s="21" t="s">
        <v>417</v>
      </c>
      <c r="B816" s="21" t="s">
        <v>323</v>
      </c>
      <c r="C816" s="11" t="s">
        <v>678</v>
      </c>
      <c r="D816" s="21" t="s">
        <v>309</v>
      </c>
      <c r="E816" s="28" t="s">
        <v>310</v>
      </c>
      <c r="F816" s="134">
        <v>20</v>
      </c>
      <c r="G816" s="134">
        <v>20</v>
      </c>
      <c r="H816" s="134">
        <v>20</v>
      </c>
    </row>
    <row r="817" spans="1:8" ht="12.75" thickBot="1">
      <c r="A817" s="233"/>
      <c r="B817" s="114"/>
      <c r="C817" s="114"/>
      <c r="D817" s="114"/>
      <c r="E817" s="114" t="s">
        <v>15</v>
      </c>
      <c r="F817" s="193">
        <f>F807+F800+F786+F751+F695+F651+F383+F308+F202+F171+F15</f>
        <v>1803643.281</v>
      </c>
      <c r="G817" s="193">
        <f>G808+G800+G786+G751+G695+G651+G383+G308+G202+G171+G15</f>
        <v>1597287.4790000001</v>
      </c>
      <c r="H817" s="193">
        <f>H808+H800+H786+H751+H695+H651+H383+H308+H202+H171+H15</f>
        <v>1575759.9220000003</v>
      </c>
    </row>
    <row r="818" spans="1:8">
      <c r="F818" s="225"/>
      <c r="G818" s="225"/>
      <c r="H818" s="225"/>
    </row>
    <row r="819" spans="1:8">
      <c r="F819" s="225"/>
      <c r="G819" s="225"/>
      <c r="H819" s="225"/>
    </row>
    <row r="820" spans="1:8">
      <c r="F820" s="225"/>
      <c r="G820" s="225"/>
      <c r="H820" s="234"/>
    </row>
    <row r="823" spans="1:8">
      <c r="F823" s="235"/>
    </row>
  </sheetData>
  <autoFilter ref="A13:H819">
    <filterColumn colId="0"/>
    <filterColumn colId="1"/>
    <filterColumn colId="2"/>
    <filterColumn colId="3"/>
    <sortState ref="A558:H594">
      <sortCondition descending="1" ref="C13:C777"/>
    </sortState>
  </autoFilter>
  <mergeCells count="2">
    <mergeCell ref="B11:H11"/>
    <mergeCell ref="A12:F12"/>
  </mergeCells>
  <pageMargins left="0.47244094488188981" right="0.27559055118110237" top="0.15748031496062992" bottom="0.15748031496062992" header="0.35433070866141736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670"/>
  <sheetViews>
    <sheetView workbookViewId="0">
      <selection activeCell="F3" sqref="F3"/>
    </sheetView>
  </sheetViews>
  <sheetFormatPr defaultColWidth="8.85546875" defaultRowHeight="12"/>
  <cols>
    <col min="1" max="1" width="11" style="199" customWidth="1"/>
    <col min="2" max="2" width="5.140625" style="199" customWidth="1"/>
    <col min="3" max="3" width="38" style="199" customWidth="1"/>
    <col min="4" max="4" width="14" style="199" customWidth="1"/>
    <col min="5" max="5" width="15" style="200" customWidth="1"/>
    <col min="6" max="6" width="14.85546875" style="200" customWidth="1"/>
    <col min="7" max="16384" width="8.85546875" style="200"/>
  </cols>
  <sheetData>
    <row r="1" spans="1:9" ht="12.75">
      <c r="F1" s="22" t="s">
        <v>952</v>
      </c>
      <c r="G1" s="244"/>
      <c r="H1" s="244"/>
      <c r="I1" s="244"/>
    </row>
    <row r="2" spans="1:9" ht="12.75">
      <c r="F2" s="108" t="s">
        <v>227</v>
      </c>
      <c r="G2" s="244"/>
      <c r="H2" s="244"/>
      <c r="I2" s="244"/>
    </row>
    <row r="3" spans="1:9" ht="12.75">
      <c r="F3" s="22" t="s">
        <v>1003</v>
      </c>
      <c r="G3" s="244"/>
      <c r="H3" s="244"/>
      <c r="I3" s="244"/>
    </row>
    <row r="4" spans="1:9">
      <c r="F4" s="244"/>
      <c r="G4" s="244"/>
      <c r="H4" s="244"/>
      <c r="I4" s="244"/>
    </row>
    <row r="5" spans="1:9" ht="12.75">
      <c r="E5" s="201"/>
      <c r="F5" s="22" t="s">
        <v>683</v>
      </c>
      <c r="G5" s="244"/>
      <c r="H5" s="244"/>
      <c r="I5" s="244"/>
    </row>
    <row r="6" spans="1:9" ht="12.75">
      <c r="E6" s="202"/>
      <c r="F6" s="108" t="s">
        <v>227</v>
      </c>
      <c r="G6" s="244"/>
      <c r="H6" s="244"/>
      <c r="I6" s="244"/>
    </row>
    <row r="7" spans="1:9" ht="12.75">
      <c r="E7" s="201"/>
      <c r="F7" s="22" t="s">
        <v>949</v>
      </c>
      <c r="G7" s="244"/>
      <c r="H7" s="244"/>
      <c r="I7" s="244"/>
    </row>
    <row r="8" spans="1:9" ht="12.75">
      <c r="E8" s="201"/>
      <c r="F8" s="22" t="s">
        <v>955</v>
      </c>
      <c r="G8" s="244"/>
      <c r="H8" s="244"/>
      <c r="I8" s="244"/>
    </row>
    <row r="9" spans="1:9" ht="12.75">
      <c r="E9" s="201"/>
      <c r="F9" s="22" t="s">
        <v>796</v>
      </c>
      <c r="G9" s="244"/>
      <c r="H9" s="244"/>
      <c r="I9" s="244"/>
    </row>
    <row r="10" spans="1:9">
      <c r="C10" s="203"/>
      <c r="E10" s="203"/>
      <c r="F10" s="203"/>
    </row>
    <row r="11" spans="1:9" ht="72" customHeight="1">
      <c r="A11" s="268" t="s">
        <v>814</v>
      </c>
      <c r="B11" s="269"/>
      <c r="C11" s="269"/>
      <c r="D11" s="269"/>
      <c r="E11" s="269"/>
      <c r="F11" s="269"/>
    </row>
    <row r="12" spans="1:9">
      <c r="A12" s="267"/>
      <c r="B12" s="267"/>
      <c r="C12" s="267"/>
      <c r="D12" s="267"/>
    </row>
    <row r="13" spans="1:9" ht="36">
      <c r="A13" s="11" t="s">
        <v>247</v>
      </c>
      <c r="B13" s="21" t="s">
        <v>248</v>
      </c>
      <c r="C13" s="21" t="s">
        <v>18</v>
      </c>
      <c r="D13" s="43" t="s">
        <v>370</v>
      </c>
      <c r="E13" s="28" t="s">
        <v>657</v>
      </c>
      <c r="F13" s="28" t="s">
        <v>682</v>
      </c>
    </row>
    <row r="14" spans="1:9">
      <c r="A14" s="11" t="s">
        <v>19</v>
      </c>
      <c r="B14" s="11" t="s">
        <v>20</v>
      </c>
      <c r="C14" s="21">
        <v>3</v>
      </c>
      <c r="D14" s="44">
        <v>4</v>
      </c>
      <c r="E14" s="88">
        <v>5</v>
      </c>
      <c r="F14" s="88">
        <v>6</v>
      </c>
    </row>
    <row r="15" spans="1:9">
      <c r="A15" s="11"/>
      <c r="B15" s="11"/>
      <c r="C15" s="24" t="s">
        <v>191</v>
      </c>
      <c r="D15" s="159">
        <f>D16+D178+D241+D284+D308+D330+D359+D415+D432+D454</f>
        <v>1644727.2230000002</v>
      </c>
      <c r="E15" s="159">
        <f>E16+E178+E241+E284+E308+E330+E359+E415+E432+E454</f>
        <v>1471160.128</v>
      </c>
      <c r="F15" s="159">
        <f>F16+F178+F241+F284+F308+F330+F359+F415+F432+F454</f>
        <v>1451928.5679999997</v>
      </c>
    </row>
    <row r="16" spans="1:9" ht="24">
      <c r="A16" s="101" t="s">
        <v>139</v>
      </c>
      <c r="B16" s="102"/>
      <c r="C16" s="121" t="s">
        <v>747</v>
      </c>
      <c r="D16" s="149">
        <f>D17+D53+D106+D136+D141+D153</f>
        <v>1292994.4310000001</v>
      </c>
      <c r="E16" s="149">
        <f>E17+E53+E106+E136+E141+E153</f>
        <v>1210080.1000000001</v>
      </c>
      <c r="F16" s="149">
        <f>F17+F53+F106+F136+F141+F153</f>
        <v>1195789.4539999999</v>
      </c>
    </row>
    <row r="17" spans="1:6" ht="24">
      <c r="A17" s="11" t="s">
        <v>140</v>
      </c>
      <c r="B17" s="21"/>
      <c r="C17" s="28" t="s">
        <v>112</v>
      </c>
      <c r="D17" s="134">
        <f>D18+D28+D37</f>
        <v>486021.71900000004</v>
      </c>
      <c r="E17" s="134">
        <f>E18+E28+E37</f>
        <v>467358.99</v>
      </c>
      <c r="F17" s="134">
        <f>F18+F28+F37</f>
        <v>457064.1</v>
      </c>
    </row>
    <row r="18" spans="1:6" ht="60">
      <c r="A18" s="11" t="s">
        <v>141</v>
      </c>
      <c r="B18" s="21"/>
      <c r="C18" s="28" t="s">
        <v>164</v>
      </c>
      <c r="D18" s="134">
        <f>D19+D22+D25</f>
        <v>225441.62299999999</v>
      </c>
      <c r="E18" s="134">
        <f t="shared" ref="E18:F18" si="0">E19+E22+E25</f>
        <v>222522.69</v>
      </c>
      <c r="F18" s="134">
        <f t="shared" si="0"/>
        <v>212227.8</v>
      </c>
    </row>
    <row r="19" spans="1:6" ht="24">
      <c r="A19" s="11" t="s">
        <v>467</v>
      </c>
      <c r="B19" s="21"/>
      <c r="C19" s="28" t="s">
        <v>395</v>
      </c>
      <c r="D19" s="134">
        <f t="shared" ref="D19:F20" si="1">D20</f>
        <v>190201.62299999999</v>
      </c>
      <c r="E19" s="134">
        <f t="shared" si="1"/>
        <v>187522.69</v>
      </c>
      <c r="F19" s="134">
        <f t="shared" si="1"/>
        <v>177227.8</v>
      </c>
    </row>
    <row r="20" spans="1:6" ht="36">
      <c r="A20" s="11" t="s">
        <v>467</v>
      </c>
      <c r="B20" s="33" t="s">
        <v>299</v>
      </c>
      <c r="C20" s="204" t="s">
        <v>178</v>
      </c>
      <c r="D20" s="134">
        <f>D21</f>
        <v>190201.62299999999</v>
      </c>
      <c r="E20" s="134">
        <f t="shared" si="1"/>
        <v>187522.69</v>
      </c>
      <c r="F20" s="134">
        <f t="shared" si="1"/>
        <v>177227.8</v>
      </c>
    </row>
    <row r="21" spans="1:6" ht="60">
      <c r="A21" s="11" t="s">
        <v>467</v>
      </c>
      <c r="B21" s="21" t="s">
        <v>302</v>
      </c>
      <c r="C21" s="28" t="s">
        <v>639</v>
      </c>
      <c r="D21" s="134">
        <v>190201.62299999999</v>
      </c>
      <c r="E21" s="134">
        <v>187522.69</v>
      </c>
      <c r="F21" s="134">
        <v>177227.8</v>
      </c>
    </row>
    <row r="22" spans="1:6" ht="24">
      <c r="A22" s="11" t="s">
        <v>468</v>
      </c>
      <c r="B22" s="21"/>
      <c r="C22" s="28" t="s">
        <v>165</v>
      </c>
      <c r="D22" s="134">
        <f t="shared" ref="D22:F23" si="2">D23</f>
        <v>35000</v>
      </c>
      <c r="E22" s="134">
        <f t="shared" si="2"/>
        <v>35000</v>
      </c>
      <c r="F22" s="134">
        <f t="shared" si="2"/>
        <v>35000</v>
      </c>
    </row>
    <row r="23" spans="1:6" ht="36">
      <c r="A23" s="11" t="s">
        <v>468</v>
      </c>
      <c r="B23" s="33" t="s">
        <v>299</v>
      </c>
      <c r="C23" s="204" t="s">
        <v>178</v>
      </c>
      <c r="D23" s="134">
        <f t="shared" si="2"/>
        <v>35000</v>
      </c>
      <c r="E23" s="134">
        <f t="shared" si="2"/>
        <v>35000</v>
      </c>
      <c r="F23" s="134">
        <f t="shared" si="2"/>
        <v>35000</v>
      </c>
    </row>
    <row r="24" spans="1:6" ht="60">
      <c r="A24" s="11" t="s">
        <v>468</v>
      </c>
      <c r="B24" s="21" t="s">
        <v>401</v>
      </c>
      <c r="C24" s="28" t="s">
        <v>639</v>
      </c>
      <c r="D24" s="134">
        <v>35000</v>
      </c>
      <c r="E24" s="134">
        <v>35000</v>
      </c>
      <c r="F24" s="134">
        <v>35000</v>
      </c>
    </row>
    <row r="25" spans="1:6" ht="36">
      <c r="A25" s="11" t="s">
        <v>576</v>
      </c>
      <c r="B25" s="21"/>
      <c r="C25" s="28" t="s">
        <v>581</v>
      </c>
      <c r="D25" s="134">
        <f>D26</f>
        <v>240</v>
      </c>
      <c r="E25" s="134">
        <f t="shared" ref="E25:F26" si="3">E26</f>
        <v>0</v>
      </c>
      <c r="F25" s="134">
        <f t="shared" si="3"/>
        <v>0</v>
      </c>
    </row>
    <row r="26" spans="1:6" ht="36">
      <c r="A26" s="11" t="s">
        <v>576</v>
      </c>
      <c r="B26" s="33" t="s">
        <v>299</v>
      </c>
      <c r="C26" s="204" t="s">
        <v>178</v>
      </c>
      <c r="D26" s="134">
        <f>D27</f>
        <v>240</v>
      </c>
      <c r="E26" s="134">
        <f t="shared" si="3"/>
        <v>0</v>
      </c>
      <c r="F26" s="134">
        <f t="shared" si="3"/>
        <v>0</v>
      </c>
    </row>
    <row r="27" spans="1:6" ht="24">
      <c r="A27" s="11" t="s">
        <v>576</v>
      </c>
      <c r="B27" s="21">
        <v>612</v>
      </c>
      <c r="C27" s="28" t="s">
        <v>548</v>
      </c>
      <c r="D27" s="134">
        <v>240</v>
      </c>
      <c r="E27" s="134">
        <v>0</v>
      </c>
      <c r="F27" s="134">
        <v>0</v>
      </c>
    </row>
    <row r="28" spans="1:6" ht="72">
      <c r="A28" s="11" t="s">
        <v>210</v>
      </c>
      <c r="B28" s="21"/>
      <c r="C28" s="28" t="s">
        <v>166</v>
      </c>
      <c r="D28" s="134">
        <f>D29+D32</f>
        <v>247938.30000000002</v>
      </c>
      <c r="E28" s="134">
        <f>E29+E32</f>
        <v>240706.30000000002</v>
      </c>
      <c r="F28" s="134">
        <f>F29+F32</f>
        <v>240706.30000000002</v>
      </c>
    </row>
    <row r="29" spans="1:6" ht="72">
      <c r="A29" s="11" t="s">
        <v>469</v>
      </c>
      <c r="B29" s="205"/>
      <c r="C29" s="206" t="s">
        <v>211</v>
      </c>
      <c r="D29" s="134">
        <f t="shared" ref="D29:F30" si="4">D30</f>
        <v>230271.6</v>
      </c>
      <c r="E29" s="134">
        <f t="shared" si="4"/>
        <v>223039.6</v>
      </c>
      <c r="F29" s="134">
        <f t="shared" si="4"/>
        <v>223039.6</v>
      </c>
    </row>
    <row r="30" spans="1:6" ht="36">
      <c r="A30" s="11" t="s">
        <v>469</v>
      </c>
      <c r="B30" s="33" t="s">
        <v>299</v>
      </c>
      <c r="C30" s="197" t="s">
        <v>663</v>
      </c>
      <c r="D30" s="134">
        <f>D31</f>
        <v>230271.6</v>
      </c>
      <c r="E30" s="134">
        <f t="shared" si="4"/>
        <v>223039.6</v>
      </c>
      <c r="F30" s="134">
        <f t="shared" si="4"/>
        <v>223039.6</v>
      </c>
    </row>
    <row r="31" spans="1:6" ht="60">
      <c r="A31" s="11" t="s">
        <v>469</v>
      </c>
      <c r="B31" s="21">
        <v>611</v>
      </c>
      <c r="C31" s="28" t="s">
        <v>639</v>
      </c>
      <c r="D31" s="134">
        <v>230271.6</v>
      </c>
      <c r="E31" s="134">
        <v>223039.6</v>
      </c>
      <c r="F31" s="134">
        <v>223039.6</v>
      </c>
    </row>
    <row r="32" spans="1:6" ht="72">
      <c r="A32" s="11" t="s">
        <v>515</v>
      </c>
      <c r="B32" s="205"/>
      <c r="C32" s="206" t="s">
        <v>226</v>
      </c>
      <c r="D32" s="134">
        <f>D36+D33</f>
        <v>17666.7</v>
      </c>
      <c r="E32" s="134">
        <f>E36+E33</f>
        <v>17666.7</v>
      </c>
      <c r="F32" s="134">
        <f>F36+F33</f>
        <v>17666.7</v>
      </c>
    </row>
    <row r="33" spans="1:6" ht="36">
      <c r="A33" s="11" t="s">
        <v>515</v>
      </c>
      <c r="B33" s="30" t="s">
        <v>259</v>
      </c>
      <c r="C33" s="197" t="s">
        <v>719</v>
      </c>
      <c r="D33" s="134">
        <f>D34</f>
        <v>441.7</v>
      </c>
      <c r="E33" s="134">
        <f>E34</f>
        <v>441.7</v>
      </c>
      <c r="F33" s="134">
        <f>F34</f>
        <v>441.7</v>
      </c>
    </row>
    <row r="34" spans="1:6">
      <c r="A34" s="11" t="s">
        <v>515</v>
      </c>
      <c r="B34" s="21" t="s">
        <v>261</v>
      </c>
      <c r="C34" s="28" t="s">
        <v>662</v>
      </c>
      <c r="D34" s="134">
        <v>441.7</v>
      </c>
      <c r="E34" s="134">
        <v>441.7</v>
      </c>
      <c r="F34" s="134">
        <v>441.7</v>
      </c>
    </row>
    <row r="35" spans="1:6" ht="24">
      <c r="A35" s="11" t="s">
        <v>515</v>
      </c>
      <c r="B35" s="30" t="s">
        <v>569</v>
      </c>
      <c r="C35" s="197" t="s">
        <v>14</v>
      </c>
      <c r="D35" s="134">
        <f>D36</f>
        <v>17225</v>
      </c>
      <c r="E35" s="134">
        <f>E36</f>
        <v>17225</v>
      </c>
      <c r="F35" s="134">
        <f>F36</f>
        <v>17225</v>
      </c>
    </row>
    <row r="36" spans="1:6" ht="36">
      <c r="A36" s="11" t="s">
        <v>515</v>
      </c>
      <c r="B36" s="21">
        <v>321</v>
      </c>
      <c r="C36" s="28" t="s">
        <v>138</v>
      </c>
      <c r="D36" s="134">
        <v>17225</v>
      </c>
      <c r="E36" s="134">
        <v>17225</v>
      </c>
      <c r="F36" s="134">
        <v>17225</v>
      </c>
    </row>
    <row r="37" spans="1:6" ht="60">
      <c r="A37" s="11" t="s">
        <v>169</v>
      </c>
      <c r="B37" s="21"/>
      <c r="C37" s="28" t="s">
        <v>760</v>
      </c>
      <c r="D37" s="134">
        <f>D38++D41+D44+D50+D47</f>
        <v>12641.796000000002</v>
      </c>
      <c r="E37" s="134">
        <f>E38++E41+E44+E50</f>
        <v>4130</v>
      </c>
      <c r="F37" s="134">
        <f>F38++F41+F44+F50</f>
        <v>4130</v>
      </c>
    </row>
    <row r="38" spans="1:6" ht="48">
      <c r="A38" s="11" t="s">
        <v>470</v>
      </c>
      <c r="B38" s="21"/>
      <c r="C38" s="28" t="s">
        <v>168</v>
      </c>
      <c r="D38" s="134">
        <f t="shared" ref="D38:F39" si="5">D39</f>
        <v>6468.2960000000003</v>
      </c>
      <c r="E38" s="134">
        <f t="shared" si="5"/>
        <v>4000</v>
      </c>
      <c r="F38" s="134">
        <f t="shared" si="5"/>
        <v>4000</v>
      </c>
    </row>
    <row r="39" spans="1:6" ht="36">
      <c r="A39" s="11" t="s">
        <v>470</v>
      </c>
      <c r="B39" s="33" t="s">
        <v>299</v>
      </c>
      <c r="C39" s="204" t="s">
        <v>178</v>
      </c>
      <c r="D39" s="134">
        <f t="shared" si="5"/>
        <v>6468.2960000000003</v>
      </c>
      <c r="E39" s="134">
        <f t="shared" si="5"/>
        <v>4000</v>
      </c>
      <c r="F39" s="134">
        <f t="shared" si="5"/>
        <v>4000</v>
      </c>
    </row>
    <row r="40" spans="1:6" ht="24">
      <c r="A40" s="11" t="s">
        <v>470</v>
      </c>
      <c r="B40" s="21">
        <v>612</v>
      </c>
      <c r="C40" s="28" t="s">
        <v>548</v>
      </c>
      <c r="D40" s="134">
        <v>6468.2960000000003</v>
      </c>
      <c r="E40" s="134">
        <v>4000</v>
      </c>
      <c r="F40" s="134">
        <v>4000</v>
      </c>
    </row>
    <row r="41" spans="1:6" ht="48">
      <c r="A41" s="11" t="s">
        <v>722</v>
      </c>
      <c r="B41" s="21"/>
      <c r="C41" s="28" t="s">
        <v>723</v>
      </c>
      <c r="D41" s="134">
        <f t="shared" ref="D41:F42" si="6">D42</f>
        <v>4838.8</v>
      </c>
      <c r="E41" s="134">
        <f t="shared" si="6"/>
        <v>0</v>
      </c>
      <c r="F41" s="134">
        <f t="shared" si="6"/>
        <v>0</v>
      </c>
    </row>
    <row r="42" spans="1:6" ht="36">
      <c r="A42" s="11" t="s">
        <v>722</v>
      </c>
      <c r="B42" s="33" t="s">
        <v>299</v>
      </c>
      <c r="C42" s="204" t="s">
        <v>178</v>
      </c>
      <c r="D42" s="134">
        <f t="shared" si="6"/>
        <v>4838.8</v>
      </c>
      <c r="E42" s="134">
        <f t="shared" si="6"/>
        <v>0</v>
      </c>
      <c r="F42" s="134">
        <f t="shared" si="6"/>
        <v>0</v>
      </c>
    </row>
    <row r="43" spans="1:6" ht="24">
      <c r="A43" s="11" t="s">
        <v>722</v>
      </c>
      <c r="B43" s="21">
        <v>612</v>
      </c>
      <c r="C43" s="28" t="s">
        <v>548</v>
      </c>
      <c r="D43" s="134">
        <v>4838.8</v>
      </c>
      <c r="E43" s="134">
        <v>0</v>
      </c>
      <c r="F43" s="134">
        <v>0</v>
      </c>
    </row>
    <row r="44" spans="1:6" ht="36">
      <c r="A44" s="11" t="s">
        <v>724</v>
      </c>
      <c r="B44" s="21"/>
      <c r="C44" s="28" t="s">
        <v>758</v>
      </c>
      <c r="D44" s="134">
        <f t="shared" ref="D44:F45" si="7">D45</f>
        <v>1209.7</v>
      </c>
      <c r="E44" s="134">
        <f t="shared" si="7"/>
        <v>0</v>
      </c>
      <c r="F44" s="134">
        <f t="shared" si="7"/>
        <v>0</v>
      </c>
    </row>
    <row r="45" spans="1:6" ht="36">
      <c r="A45" s="11" t="s">
        <v>724</v>
      </c>
      <c r="B45" s="33" t="s">
        <v>299</v>
      </c>
      <c r="C45" s="204" t="s">
        <v>178</v>
      </c>
      <c r="D45" s="134">
        <f t="shared" si="7"/>
        <v>1209.7</v>
      </c>
      <c r="E45" s="134">
        <f t="shared" si="7"/>
        <v>0</v>
      </c>
      <c r="F45" s="134">
        <f t="shared" si="7"/>
        <v>0</v>
      </c>
    </row>
    <row r="46" spans="1:6" ht="24">
      <c r="A46" s="11" t="s">
        <v>724</v>
      </c>
      <c r="B46" s="21">
        <v>612</v>
      </c>
      <c r="C46" s="28" t="s">
        <v>548</v>
      </c>
      <c r="D46" s="134">
        <v>1209.7</v>
      </c>
      <c r="E46" s="134">
        <v>0</v>
      </c>
      <c r="F46" s="134">
        <v>0</v>
      </c>
    </row>
    <row r="47" spans="1:6" ht="48">
      <c r="A47" s="11" t="s">
        <v>651</v>
      </c>
      <c r="B47" s="21"/>
      <c r="C47" s="28" t="s">
        <v>648</v>
      </c>
      <c r="D47" s="134">
        <f>D48</f>
        <v>25</v>
      </c>
      <c r="E47" s="134">
        <f t="shared" ref="E47:F48" si="8">E48</f>
        <v>0</v>
      </c>
      <c r="F47" s="134">
        <f t="shared" si="8"/>
        <v>0</v>
      </c>
    </row>
    <row r="48" spans="1:6" ht="36">
      <c r="A48" s="11" t="s">
        <v>651</v>
      </c>
      <c r="B48" s="33" t="s">
        <v>299</v>
      </c>
      <c r="C48" s="204" t="s">
        <v>178</v>
      </c>
      <c r="D48" s="134">
        <f>D49</f>
        <v>25</v>
      </c>
      <c r="E48" s="134">
        <f t="shared" si="8"/>
        <v>0</v>
      </c>
      <c r="F48" s="134">
        <f t="shared" si="8"/>
        <v>0</v>
      </c>
    </row>
    <row r="49" spans="1:6" ht="24">
      <c r="A49" s="11" t="s">
        <v>651</v>
      </c>
      <c r="B49" s="21">
        <v>612</v>
      </c>
      <c r="C49" s="28" t="s">
        <v>548</v>
      </c>
      <c r="D49" s="134">
        <v>25</v>
      </c>
      <c r="E49" s="134">
        <v>0</v>
      </c>
      <c r="F49" s="134">
        <v>0</v>
      </c>
    </row>
    <row r="50" spans="1:6" ht="24">
      <c r="A50" s="135" t="s">
        <v>751</v>
      </c>
      <c r="B50" s="21"/>
      <c r="C50" s="28" t="s">
        <v>761</v>
      </c>
      <c r="D50" s="134">
        <f t="shared" ref="D50:F51" si="9">D51</f>
        <v>100</v>
      </c>
      <c r="E50" s="134">
        <f t="shared" si="9"/>
        <v>130</v>
      </c>
      <c r="F50" s="134">
        <f t="shared" si="9"/>
        <v>130</v>
      </c>
    </row>
    <row r="51" spans="1:6" ht="36">
      <c r="A51" s="135" t="s">
        <v>751</v>
      </c>
      <c r="B51" s="33" t="s">
        <v>299</v>
      </c>
      <c r="C51" s="204" t="s">
        <v>178</v>
      </c>
      <c r="D51" s="134">
        <f t="shared" si="9"/>
        <v>100</v>
      </c>
      <c r="E51" s="134">
        <f t="shared" si="9"/>
        <v>130</v>
      </c>
      <c r="F51" s="134">
        <f t="shared" si="9"/>
        <v>130</v>
      </c>
    </row>
    <row r="52" spans="1:6" ht="24">
      <c r="A52" s="135" t="s">
        <v>751</v>
      </c>
      <c r="B52" s="21">
        <v>612</v>
      </c>
      <c r="C52" s="28" t="s">
        <v>548</v>
      </c>
      <c r="D52" s="134">
        <v>100</v>
      </c>
      <c r="E52" s="134">
        <v>130</v>
      </c>
      <c r="F52" s="134">
        <v>130</v>
      </c>
    </row>
    <row r="53" spans="1:6" ht="24">
      <c r="A53" s="11" t="s">
        <v>142</v>
      </c>
      <c r="B53" s="21"/>
      <c r="C53" s="28" t="s">
        <v>170</v>
      </c>
      <c r="D53" s="134">
        <f>D54+D82+D89+D99</f>
        <v>687646.91200000001</v>
      </c>
      <c r="E53" s="134">
        <f>E54+E82+E89+E99</f>
        <v>634401.59000000008</v>
      </c>
      <c r="F53" s="134">
        <f>F54+F82+F89+F99</f>
        <v>630405.83400000003</v>
      </c>
    </row>
    <row r="54" spans="1:6" ht="60">
      <c r="A54" s="11" t="s">
        <v>143</v>
      </c>
      <c r="B54" s="21"/>
      <c r="C54" s="28" t="s">
        <v>172</v>
      </c>
      <c r="D54" s="134">
        <f>D55+D58+D61+D70+D67+D76+D64+D73+D80</f>
        <v>633958.21199999994</v>
      </c>
      <c r="E54" s="134">
        <f t="shared" ref="E54:F54" si="10">E55+E58+E61+E70+E67+E76+E64</f>
        <v>577762.99000000011</v>
      </c>
      <c r="F54" s="134">
        <f t="shared" si="10"/>
        <v>574177.83400000003</v>
      </c>
    </row>
    <row r="55" spans="1:6" ht="72">
      <c r="A55" s="34" t="s">
        <v>473</v>
      </c>
      <c r="B55" s="207"/>
      <c r="C55" s="208" t="s">
        <v>762</v>
      </c>
      <c r="D55" s="134">
        <f t="shared" ref="D55:F56" si="11">D56</f>
        <v>459016.1</v>
      </c>
      <c r="E55" s="134">
        <f t="shared" si="11"/>
        <v>445667.7</v>
      </c>
      <c r="F55" s="134">
        <f t="shared" si="11"/>
        <v>445667.7</v>
      </c>
    </row>
    <row r="56" spans="1:6" ht="36">
      <c r="A56" s="34" t="s">
        <v>473</v>
      </c>
      <c r="B56" s="33" t="s">
        <v>299</v>
      </c>
      <c r="C56" s="204" t="s">
        <v>178</v>
      </c>
      <c r="D56" s="134">
        <f t="shared" si="11"/>
        <v>459016.1</v>
      </c>
      <c r="E56" s="134">
        <f t="shared" si="11"/>
        <v>445667.7</v>
      </c>
      <c r="F56" s="134">
        <f t="shared" si="11"/>
        <v>445667.7</v>
      </c>
    </row>
    <row r="57" spans="1:6" ht="60">
      <c r="A57" s="34" t="s">
        <v>473</v>
      </c>
      <c r="B57" s="21" t="s">
        <v>401</v>
      </c>
      <c r="C57" s="28" t="s">
        <v>639</v>
      </c>
      <c r="D57" s="134">
        <v>459016.1</v>
      </c>
      <c r="E57" s="134">
        <v>445667.7</v>
      </c>
      <c r="F57" s="134">
        <v>445667.7</v>
      </c>
    </row>
    <row r="58" spans="1:6" ht="24">
      <c r="A58" s="11" t="s">
        <v>474</v>
      </c>
      <c r="B58" s="21"/>
      <c r="C58" s="28" t="s">
        <v>549</v>
      </c>
      <c r="D58" s="134">
        <f t="shared" ref="D58:F59" si="12">D59</f>
        <v>85291.747000000003</v>
      </c>
      <c r="E58" s="134">
        <f t="shared" si="12"/>
        <v>86505.592000000004</v>
      </c>
      <c r="F58" s="134">
        <f t="shared" si="12"/>
        <v>74856.334000000003</v>
      </c>
    </row>
    <row r="59" spans="1:6" ht="36">
      <c r="A59" s="11" t="s">
        <v>474</v>
      </c>
      <c r="B59" s="30" t="s">
        <v>299</v>
      </c>
      <c r="C59" s="204" t="s">
        <v>178</v>
      </c>
      <c r="D59" s="134">
        <f t="shared" si="12"/>
        <v>85291.747000000003</v>
      </c>
      <c r="E59" s="134">
        <f t="shared" si="12"/>
        <v>86505.592000000004</v>
      </c>
      <c r="F59" s="134">
        <f t="shared" si="12"/>
        <v>74856.334000000003</v>
      </c>
    </row>
    <row r="60" spans="1:6" ht="60">
      <c r="A60" s="11" t="s">
        <v>474</v>
      </c>
      <c r="B60" s="21" t="s">
        <v>401</v>
      </c>
      <c r="C60" s="28" t="s">
        <v>639</v>
      </c>
      <c r="D60" s="134">
        <v>85291.747000000003</v>
      </c>
      <c r="E60" s="134">
        <v>86505.592000000004</v>
      </c>
      <c r="F60" s="134">
        <v>74856.334000000003</v>
      </c>
    </row>
    <row r="61" spans="1:6" ht="36">
      <c r="A61" s="11" t="s">
        <v>475</v>
      </c>
      <c r="B61" s="21"/>
      <c r="C61" s="28" t="s">
        <v>71</v>
      </c>
      <c r="D61" s="134">
        <f t="shared" ref="D61:F62" si="13">D62</f>
        <v>24554.965</v>
      </c>
      <c r="E61" s="134">
        <f t="shared" si="13"/>
        <v>3605.3980000000001</v>
      </c>
      <c r="F61" s="134">
        <f t="shared" si="13"/>
        <v>14750</v>
      </c>
    </row>
    <row r="62" spans="1:6" ht="36">
      <c r="A62" s="11" t="s">
        <v>475</v>
      </c>
      <c r="B62" s="33" t="s">
        <v>299</v>
      </c>
      <c r="C62" s="204" t="s">
        <v>178</v>
      </c>
      <c r="D62" s="134">
        <f t="shared" si="13"/>
        <v>24554.965</v>
      </c>
      <c r="E62" s="134">
        <f t="shared" si="13"/>
        <v>3605.3980000000001</v>
      </c>
      <c r="F62" s="134">
        <f t="shared" si="13"/>
        <v>14750</v>
      </c>
    </row>
    <row r="63" spans="1:6" ht="24">
      <c r="A63" s="11" t="s">
        <v>475</v>
      </c>
      <c r="B63" s="21">
        <v>612</v>
      </c>
      <c r="C63" s="28" t="s">
        <v>548</v>
      </c>
      <c r="D63" s="134">
        <v>24554.965</v>
      </c>
      <c r="E63" s="134">
        <v>3605.3980000000001</v>
      </c>
      <c r="F63" s="134">
        <v>14750</v>
      </c>
    </row>
    <row r="64" spans="1:6" ht="36">
      <c r="A64" s="11" t="s">
        <v>582</v>
      </c>
      <c r="B64" s="21"/>
      <c r="C64" s="28" t="s">
        <v>583</v>
      </c>
      <c r="D64" s="134">
        <f>D65</f>
        <v>700</v>
      </c>
      <c r="E64" s="134">
        <f t="shared" ref="E64:F65" si="14">E65</f>
        <v>0</v>
      </c>
      <c r="F64" s="134">
        <f t="shared" si="14"/>
        <v>0</v>
      </c>
    </row>
    <row r="65" spans="1:6" ht="36">
      <c r="A65" s="11" t="s">
        <v>582</v>
      </c>
      <c r="B65" s="33" t="s">
        <v>299</v>
      </c>
      <c r="C65" s="204" t="s">
        <v>178</v>
      </c>
      <c r="D65" s="134">
        <f>D66</f>
        <v>700</v>
      </c>
      <c r="E65" s="134">
        <f t="shared" si="14"/>
        <v>0</v>
      </c>
      <c r="F65" s="134">
        <f t="shared" si="14"/>
        <v>0</v>
      </c>
    </row>
    <row r="66" spans="1:6" ht="24">
      <c r="A66" s="11" t="s">
        <v>582</v>
      </c>
      <c r="B66" s="21">
        <v>612</v>
      </c>
      <c r="C66" s="28" t="s">
        <v>548</v>
      </c>
      <c r="D66" s="134">
        <v>700</v>
      </c>
      <c r="E66" s="134">
        <v>0</v>
      </c>
      <c r="F66" s="134">
        <v>0</v>
      </c>
    </row>
    <row r="67" spans="1:6" ht="48">
      <c r="A67" s="11" t="s">
        <v>625</v>
      </c>
      <c r="B67" s="21"/>
      <c r="C67" s="28" t="s">
        <v>624</v>
      </c>
      <c r="D67" s="134">
        <f t="shared" ref="D67:F68" si="15">D68</f>
        <v>19421.400000000001</v>
      </c>
      <c r="E67" s="134">
        <f t="shared" si="15"/>
        <v>2464.4</v>
      </c>
      <c r="F67" s="134">
        <f t="shared" si="15"/>
        <v>0</v>
      </c>
    </row>
    <row r="68" spans="1:6" ht="36">
      <c r="A68" s="11" t="s">
        <v>625</v>
      </c>
      <c r="B68" s="30" t="s">
        <v>299</v>
      </c>
      <c r="C68" s="204" t="s">
        <v>178</v>
      </c>
      <c r="D68" s="134">
        <f t="shared" si="15"/>
        <v>19421.400000000001</v>
      </c>
      <c r="E68" s="134">
        <f t="shared" si="15"/>
        <v>2464.4</v>
      </c>
      <c r="F68" s="134">
        <f t="shared" si="15"/>
        <v>0</v>
      </c>
    </row>
    <row r="69" spans="1:6" ht="24">
      <c r="A69" s="11" t="s">
        <v>625</v>
      </c>
      <c r="B69" s="21">
        <v>612</v>
      </c>
      <c r="C69" s="28" t="s">
        <v>548</v>
      </c>
      <c r="D69" s="134">
        <v>19421.400000000001</v>
      </c>
      <c r="E69" s="134">
        <v>2464.4</v>
      </c>
      <c r="F69" s="134">
        <v>0</v>
      </c>
    </row>
    <row r="70" spans="1:6" ht="48">
      <c r="A70" s="11" t="s">
        <v>626</v>
      </c>
      <c r="B70" s="21"/>
      <c r="C70" s="28" t="s">
        <v>627</v>
      </c>
      <c r="D70" s="134">
        <f t="shared" ref="D70:F71" si="16">D71</f>
        <v>5685.2</v>
      </c>
      <c r="E70" s="134">
        <f t="shared" si="16"/>
        <v>616.1</v>
      </c>
      <c r="F70" s="134">
        <f t="shared" si="16"/>
        <v>0</v>
      </c>
    </row>
    <row r="71" spans="1:6" ht="36">
      <c r="A71" s="11" t="s">
        <v>626</v>
      </c>
      <c r="B71" s="33" t="s">
        <v>299</v>
      </c>
      <c r="C71" s="204" t="s">
        <v>178</v>
      </c>
      <c r="D71" s="134">
        <f>D72</f>
        <v>5685.2</v>
      </c>
      <c r="E71" s="134">
        <f t="shared" si="16"/>
        <v>616.1</v>
      </c>
      <c r="F71" s="134">
        <f t="shared" si="16"/>
        <v>0</v>
      </c>
    </row>
    <row r="72" spans="1:6" ht="24">
      <c r="A72" s="11" t="s">
        <v>626</v>
      </c>
      <c r="B72" s="21">
        <v>612</v>
      </c>
      <c r="C72" s="28" t="s">
        <v>548</v>
      </c>
      <c r="D72" s="134">
        <v>5685.2</v>
      </c>
      <c r="E72" s="134">
        <v>616.1</v>
      </c>
      <c r="F72" s="134">
        <v>0</v>
      </c>
    </row>
    <row r="73" spans="1:6" ht="48">
      <c r="A73" s="11" t="s">
        <v>652</v>
      </c>
      <c r="B73" s="21"/>
      <c r="C73" s="28" t="s">
        <v>648</v>
      </c>
      <c r="D73" s="134">
        <f>D74</f>
        <v>145</v>
      </c>
      <c r="E73" s="134">
        <f t="shared" ref="E73:F74" si="17">E74</f>
        <v>0</v>
      </c>
      <c r="F73" s="134">
        <f t="shared" si="17"/>
        <v>0</v>
      </c>
    </row>
    <row r="74" spans="1:6" ht="36">
      <c r="A74" s="11" t="s">
        <v>652</v>
      </c>
      <c r="B74" s="33" t="s">
        <v>299</v>
      </c>
      <c r="C74" s="204" t="s">
        <v>178</v>
      </c>
      <c r="D74" s="134">
        <f>D75</f>
        <v>145</v>
      </c>
      <c r="E74" s="134">
        <f t="shared" si="17"/>
        <v>0</v>
      </c>
      <c r="F74" s="134">
        <f t="shared" si="17"/>
        <v>0</v>
      </c>
    </row>
    <row r="75" spans="1:6" ht="24">
      <c r="A75" s="11" t="s">
        <v>652</v>
      </c>
      <c r="B75" s="21">
        <v>612</v>
      </c>
      <c r="C75" s="28" t="s">
        <v>548</v>
      </c>
      <c r="D75" s="134">
        <v>145</v>
      </c>
      <c r="E75" s="134">
        <v>0</v>
      </c>
      <c r="F75" s="134">
        <v>0</v>
      </c>
    </row>
    <row r="76" spans="1:6" ht="60">
      <c r="A76" s="11" t="s">
        <v>728</v>
      </c>
      <c r="B76" s="21"/>
      <c r="C76" s="28" t="s">
        <v>727</v>
      </c>
      <c r="D76" s="134">
        <f t="shared" ref="D76:F77" si="18">D77</f>
        <v>38903.800000000003</v>
      </c>
      <c r="E76" s="134">
        <f t="shared" si="18"/>
        <v>38903.800000000003</v>
      </c>
      <c r="F76" s="134">
        <f t="shared" si="18"/>
        <v>38903.800000000003</v>
      </c>
    </row>
    <row r="77" spans="1:6" ht="36">
      <c r="A77" s="11" t="s">
        <v>728</v>
      </c>
      <c r="B77" s="33" t="s">
        <v>299</v>
      </c>
      <c r="C77" s="204" t="s">
        <v>178</v>
      </c>
      <c r="D77" s="134">
        <f t="shared" si="18"/>
        <v>38903.800000000003</v>
      </c>
      <c r="E77" s="134">
        <f t="shared" si="18"/>
        <v>38903.800000000003</v>
      </c>
      <c r="F77" s="134">
        <f t="shared" si="18"/>
        <v>38903.800000000003</v>
      </c>
    </row>
    <row r="78" spans="1:6" ht="60">
      <c r="A78" s="11" t="s">
        <v>728</v>
      </c>
      <c r="B78" s="21" t="s">
        <v>401</v>
      </c>
      <c r="C78" s="28" t="s">
        <v>639</v>
      </c>
      <c r="D78" s="134">
        <v>38903.800000000003</v>
      </c>
      <c r="E78" s="134">
        <v>38903.800000000003</v>
      </c>
      <c r="F78" s="134">
        <v>38903.800000000003</v>
      </c>
    </row>
    <row r="79" spans="1:6" ht="48">
      <c r="A79" s="11" t="s">
        <v>584</v>
      </c>
      <c r="B79" s="21"/>
      <c r="C79" s="28" t="s">
        <v>965</v>
      </c>
      <c r="D79" s="134">
        <f>D80</f>
        <v>240</v>
      </c>
      <c r="E79" s="134">
        <f t="shared" ref="E79:F80" si="19">E80</f>
        <v>0</v>
      </c>
      <c r="F79" s="134">
        <f t="shared" si="19"/>
        <v>0</v>
      </c>
    </row>
    <row r="80" spans="1:6" ht="36">
      <c r="A80" s="11" t="s">
        <v>584</v>
      </c>
      <c r="B80" s="33" t="s">
        <v>299</v>
      </c>
      <c r="C80" s="204" t="s">
        <v>178</v>
      </c>
      <c r="D80" s="134">
        <f>D81</f>
        <v>240</v>
      </c>
      <c r="E80" s="134">
        <f t="shared" si="19"/>
        <v>0</v>
      </c>
      <c r="F80" s="134">
        <f t="shared" si="19"/>
        <v>0</v>
      </c>
    </row>
    <row r="81" spans="1:6" ht="24">
      <c r="A81" s="11" t="s">
        <v>584</v>
      </c>
      <c r="B81" s="21">
        <v>612</v>
      </c>
      <c r="C81" s="28" t="s">
        <v>548</v>
      </c>
      <c r="D81" s="134">
        <v>240</v>
      </c>
      <c r="E81" s="134">
        <v>0</v>
      </c>
      <c r="F81" s="134">
        <v>0</v>
      </c>
    </row>
    <row r="82" spans="1:6" ht="36">
      <c r="A82" s="11" t="s">
        <v>428</v>
      </c>
      <c r="B82" s="21"/>
      <c r="C82" s="28" t="s">
        <v>377</v>
      </c>
      <c r="D82" s="134">
        <f>D86+D83</f>
        <v>7559.9</v>
      </c>
      <c r="E82" s="134">
        <f>E86+E83</f>
        <v>7559.9</v>
      </c>
      <c r="F82" s="134">
        <f>F86+F83</f>
        <v>7559.9</v>
      </c>
    </row>
    <row r="83" spans="1:6" ht="108">
      <c r="A83" s="11" t="s">
        <v>73</v>
      </c>
      <c r="B83" s="21"/>
      <c r="C83" s="28" t="s">
        <v>817</v>
      </c>
      <c r="D83" s="134">
        <f t="shared" ref="D83:F84" si="20">D84</f>
        <v>2076.6</v>
      </c>
      <c r="E83" s="134">
        <f t="shared" si="20"/>
        <v>2076.6</v>
      </c>
      <c r="F83" s="134">
        <f t="shared" si="20"/>
        <v>2076.6</v>
      </c>
    </row>
    <row r="84" spans="1:6" ht="36">
      <c r="A84" s="11" t="s">
        <v>73</v>
      </c>
      <c r="B84" s="30" t="s">
        <v>299</v>
      </c>
      <c r="C84" s="204" t="s">
        <v>178</v>
      </c>
      <c r="D84" s="134">
        <f t="shared" si="20"/>
        <v>2076.6</v>
      </c>
      <c r="E84" s="134">
        <f t="shared" si="20"/>
        <v>2076.6</v>
      </c>
      <c r="F84" s="134">
        <f t="shared" si="20"/>
        <v>2076.6</v>
      </c>
    </row>
    <row r="85" spans="1:6" ht="48">
      <c r="A85" s="11" t="s">
        <v>73</v>
      </c>
      <c r="B85" s="21" t="s">
        <v>401</v>
      </c>
      <c r="C85" s="28" t="s">
        <v>303</v>
      </c>
      <c r="D85" s="134">
        <v>2076.6</v>
      </c>
      <c r="E85" s="134">
        <v>2076.6</v>
      </c>
      <c r="F85" s="134">
        <v>2076.6</v>
      </c>
    </row>
    <row r="86" spans="1:6" ht="36">
      <c r="A86" s="11" t="s">
        <v>429</v>
      </c>
      <c r="B86" s="21"/>
      <c r="C86" s="28" t="s">
        <v>90</v>
      </c>
      <c r="D86" s="134">
        <f t="shared" ref="D86:F87" si="21">D87</f>
        <v>5483.3</v>
      </c>
      <c r="E86" s="134">
        <f t="shared" si="21"/>
        <v>5483.3</v>
      </c>
      <c r="F86" s="134">
        <f t="shared" si="21"/>
        <v>5483.3</v>
      </c>
    </row>
    <row r="87" spans="1:6" ht="36">
      <c r="A87" s="11" t="s">
        <v>429</v>
      </c>
      <c r="B87" s="33" t="s">
        <v>299</v>
      </c>
      <c r="C87" s="204" t="s">
        <v>178</v>
      </c>
      <c r="D87" s="134">
        <f t="shared" si="21"/>
        <v>5483.3</v>
      </c>
      <c r="E87" s="134">
        <f t="shared" si="21"/>
        <v>5483.3</v>
      </c>
      <c r="F87" s="134">
        <f t="shared" si="21"/>
        <v>5483.3</v>
      </c>
    </row>
    <row r="88" spans="1:6" ht="48">
      <c r="A88" s="11" t="s">
        <v>429</v>
      </c>
      <c r="B88" s="21" t="s">
        <v>401</v>
      </c>
      <c r="C88" s="28" t="s">
        <v>303</v>
      </c>
      <c r="D88" s="134">
        <v>5483.3</v>
      </c>
      <c r="E88" s="134">
        <v>5483.3</v>
      </c>
      <c r="F88" s="134">
        <v>5483.3</v>
      </c>
    </row>
    <row r="89" spans="1:6" ht="48">
      <c r="A89" s="11" t="s">
        <v>144</v>
      </c>
      <c r="B89" s="21"/>
      <c r="C89" s="28" t="s">
        <v>173</v>
      </c>
      <c r="D89" s="134">
        <f>D93+D90+D96</f>
        <v>45648.800000000003</v>
      </c>
      <c r="E89" s="134">
        <f>E93+E90+E96</f>
        <v>48598.7</v>
      </c>
      <c r="F89" s="134">
        <f>F93+F90+F96</f>
        <v>48188.1</v>
      </c>
    </row>
    <row r="90" spans="1:6" ht="48">
      <c r="A90" s="11" t="s">
        <v>726</v>
      </c>
      <c r="B90" s="21"/>
      <c r="C90" s="28" t="s">
        <v>725</v>
      </c>
      <c r="D90" s="134">
        <f t="shared" ref="D90:F91" si="22">D91</f>
        <v>42232.800000000003</v>
      </c>
      <c r="E90" s="134">
        <f t="shared" si="22"/>
        <v>44282.7</v>
      </c>
      <c r="F90" s="134">
        <f t="shared" si="22"/>
        <v>43872.1</v>
      </c>
    </row>
    <row r="91" spans="1:6" ht="36">
      <c r="A91" s="11" t="s">
        <v>726</v>
      </c>
      <c r="B91" s="33" t="s">
        <v>299</v>
      </c>
      <c r="C91" s="204" t="s">
        <v>178</v>
      </c>
      <c r="D91" s="134">
        <f t="shared" si="22"/>
        <v>42232.800000000003</v>
      </c>
      <c r="E91" s="134">
        <f t="shared" si="22"/>
        <v>44282.7</v>
      </c>
      <c r="F91" s="134">
        <f t="shared" si="22"/>
        <v>43872.1</v>
      </c>
    </row>
    <row r="92" spans="1:6" ht="48">
      <c r="A92" s="11" t="s">
        <v>726</v>
      </c>
      <c r="B92" s="21" t="s">
        <v>401</v>
      </c>
      <c r="C92" s="28" t="s">
        <v>303</v>
      </c>
      <c r="D92" s="134">
        <v>42232.800000000003</v>
      </c>
      <c r="E92" s="134">
        <v>44282.7</v>
      </c>
      <c r="F92" s="134">
        <v>43872.1</v>
      </c>
    </row>
    <row r="93" spans="1:6" ht="36">
      <c r="A93" s="11" t="s">
        <v>477</v>
      </c>
      <c r="B93" s="21"/>
      <c r="C93" s="28" t="s">
        <v>752</v>
      </c>
      <c r="D93" s="134">
        <f t="shared" ref="D93:F97" si="23">D94</f>
        <v>2664.6</v>
      </c>
      <c r="E93" s="134">
        <f t="shared" si="23"/>
        <v>3464.6</v>
      </c>
      <c r="F93" s="134">
        <f t="shared" si="23"/>
        <v>3464.6</v>
      </c>
    </row>
    <row r="94" spans="1:6" ht="36">
      <c r="A94" s="11" t="s">
        <v>477</v>
      </c>
      <c r="B94" s="33" t="s">
        <v>299</v>
      </c>
      <c r="C94" s="204" t="s">
        <v>178</v>
      </c>
      <c r="D94" s="134">
        <f t="shared" si="23"/>
        <v>2664.6</v>
      </c>
      <c r="E94" s="134">
        <f t="shared" si="23"/>
        <v>3464.6</v>
      </c>
      <c r="F94" s="134">
        <f t="shared" si="23"/>
        <v>3464.6</v>
      </c>
    </row>
    <row r="95" spans="1:6" ht="48">
      <c r="A95" s="11" t="s">
        <v>477</v>
      </c>
      <c r="B95" s="21" t="s">
        <v>401</v>
      </c>
      <c r="C95" s="28" t="s">
        <v>303</v>
      </c>
      <c r="D95" s="134">
        <v>2664.6</v>
      </c>
      <c r="E95" s="134">
        <v>3464.6</v>
      </c>
      <c r="F95" s="134">
        <v>3464.6</v>
      </c>
    </row>
    <row r="96" spans="1:6" ht="36">
      <c r="A96" s="11" t="s">
        <v>478</v>
      </c>
      <c r="B96" s="21"/>
      <c r="C96" s="28" t="s">
        <v>753</v>
      </c>
      <c r="D96" s="134">
        <f>D97</f>
        <v>751.4</v>
      </c>
      <c r="E96" s="134">
        <f t="shared" si="23"/>
        <v>851.4</v>
      </c>
      <c r="F96" s="134">
        <f t="shared" si="23"/>
        <v>851.4</v>
      </c>
    </row>
    <row r="97" spans="1:6" ht="36">
      <c r="A97" s="11" t="s">
        <v>478</v>
      </c>
      <c r="B97" s="33" t="s">
        <v>299</v>
      </c>
      <c r="C97" s="204" t="s">
        <v>178</v>
      </c>
      <c r="D97" s="134">
        <f>D98</f>
        <v>751.4</v>
      </c>
      <c r="E97" s="134">
        <f t="shared" si="23"/>
        <v>851.4</v>
      </c>
      <c r="F97" s="134">
        <f t="shared" si="23"/>
        <v>851.4</v>
      </c>
    </row>
    <row r="98" spans="1:6" ht="48">
      <c r="A98" s="11" t="s">
        <v>478</v>
      </c>
      <c r="B98" s="21" t="s">
        <v>401</v>
      </c>
      <c r="C98" s="28" t="s">
        <v>303</v>
      </c>
      <c r="D98" s="134">
        <v>751.4</v>
      </c>
      <c r="E98" s="134">
        <v>851.4</v>
      </c>
      <c r="F98" s="134">
        <v>851.4</v>
      </c>
    </row>
    <row r="99" spans="1:6" ht="48">
      <c r="A99" s="11" t="s">
        <v>755</v>
      </c>
      <c r="B99" s="21"/>
      <c r="C99" s="28" t="s">
        <v>818</v>
      </c>
      <c r="D99" s="134">
        <f>D103+D100</f>
        <v>480</v>
      </c>
      <c r="E99" s="134">
        <f>E103+E100</f>
        <v>480</v>
      </c>
      <c r="F99" s="134">
        <f>F103+F100</f>
        <v>480</v>
      </c>
    </row>
    <row r="100" spans="1:6" ht="36">
      <c r="A100" s="11" t="s">
        <v>824</v>
      </c>
      <c r="B100" s="21"/>
      <c r="C100" s="28" t="s">
        <v>687</v>
      </c>
      <c r="D100" s="155">
        <f t="shared" ref="D100:F101" si="24">D101</f>
        <v>413.4</v>
      </c>
      <c r="E100" s="155">
        <f t="shared" si="24"/>
        <v>413.4</v>
      </c>
      <c r="F100" s="155">
        <f t="shared" si="24"/>
        <v>413.4</v>
      </c>
    </row>
    <row r="101" spans="1:6" ht="36">
      <c r="A101" s="11" t="s">
        <v>824</v>
      </c>
      <c r="B101" s="33" t="s">
        <v>299</v>
      </c>
      <c r="C101" s="204" t="s">
        <v>178</v>
      </c>
      <c r="D101" s="155">
        <f t="shared" si="24"/>
        <v>413.4</v>
      </c>
      <c r="E101" s="155">
        <f t="shared" si="24"/>
        <v>413.4</v>
      </c>
      <c r="F101" s="155">
        <f t="shared" si="24"/>
        <v>413.4</v>
      </c>
    </row>
    <row r="102" spans="1:6" ht="24">
      <c r="A102" s="11" t="s">
        <v>824</v>
      </c>
      <c r="B102" s="21">
        <v>612</v>
      </c>
      <c r="C102" s="28" t="s">
        <v>548</v>
      </c>
      <c r="D102" s="155">
        <v>413.4</v>
      </c>
      <c r="E102" s="155">
        <v>413.4</v>
      </c>
      <c r="F102" s="155">
        <v>413.4</v>
      </c>
    </row>
    <row r="103" spans="1:6" ht="48">
      <c r="A103" s="11" t="s">
        <v>754</v>
      </c>
      <c r="B103" s="21"/>
      <c r="C103" s="28" t="s">
        <v>673</v>
      </c>
      <c r="D103" s="134">
        <f t="shared" ref="D103:F104" si="25">D104</f>
        <v>66.599999999999994</v>
      </c>
      <c r="E103" s="134">
        <f t="shared" si="25"/>
        <v>66.599999999999994</v>
      </c>
      <c r="F103" s="134">
        <f t="shared" si="25"/>
        <v>66.599999999999994</v>
      </c>
    </row>
    <row r="104" spans="1:6" ht="36">
      <c r="A104" s="11" t="s">
        <v>754</v>
      </c>
      <c r="B104" s="33" t="s">
        <v>299</v>
      </c>
      <c r="C104" s="204" t="s">
        <v>178</v>
      </c>
      <c r="D104" s="134">
        <f t="shared" si="25"/>
        <v>66.599999999999994</v>
      </c>
      <c r="E104" s="134">
        <f t="shared" si="25"/>
        <v>66.599999999999994</v>
      </c>
      <c r="F104" s="134">
        <f t="shared" si="25"/>
        <v>66.599999999999994</v>
      </c>
    </row>
    <row r="105" spans="1:6" ht="24">
      <c r="A105" s="11" t="s">
        <v>754</v>
      </c>
      <c r="B105" s="21">
        <v>612</v>
      </c>
      <c r="C105" s="28" t="s">
        <v>548</v>
      </c>
      <c r="D105" s="134">
        <v>66.599999999999994</v>
      </c>
      <c r="E105" s="134">
        <v>66.599999999999994</v>
      </c>
      <c r="F105" s="134">
        <v>66.599999999999994</v>
      </c>
    </row>
    <row r="106" spans="1:6" ht="24">
      <c r="A106" s="11" t="s">
        <v>145</v>
      </c>
      <c r="B106" s="21"/>
      <c r="C106" s="28" t="s">
        <v>175</v>
      </c>
      <c r="D106" s="134">
        <f>D107+D132</f>
        <v>92648.243999999992</v>
      </c>
      <c r="E106" s="134">
        <f>E107+E132</f>
        <v>87893.363999999987</v>
      </c>
      <c r="F106" s="134">
        <f>F107+F132</f>
        <v>87893.363999999987</v>
      </c>
    </row>
    <row r="107" spans="1:6" ht="60">
      <c r="A107" s="11" t="s">
        <v>146</v>
      </c>
      <c r="B107" s="21"/>
      <c r="C107" s="28" t="s">
        <v>152</v>
      </c>
      <c r="D107" s="134">
        <f>D108+D123+D126+D111+D117+D129+D120+D114</f>
        <v>91905.343999999997</v>
      </c>
      <c r="E107" s="134">
        <f t="shared" ref="E107:F107" si="26">E108+E123+E126+E111+E117+E129+E120+E114</f>
        <v>87106.463999999993</v>
      </c>
      <c r="F107" s="134">
        <f t="shared" si="26"/>
        <v>87106.463999999993</v>
      </c>
    </row>
    <row r="108" spans="1:6" ht="24">
      <c r="A108" s="11" t="s">
        <v>484</v>
      </c>
      <c r="B108" s="21"/>
      <c r="C108" s="28" t="s">
        <v>555</v>
      </c>
      <c r="D108" s="134">
        <f t="shared" ref="D108:F109" si="27">D109</f>
        <v>74128.596000000005</v>
      </c>
      <c r="E108" s="134">
        <f t="shared" si="27"/>
        <v>72185.256999999998</v>
      </c>
      <c r="F108" s="134">
        <f t="shared" si="27"/>
        <v>72185.256999999998</v>
      </c>
    </row>
    <row r="109" spans="1:6" ht="36">
      <c r="A109" s="11" t="s">
        <v>484</v>
      </c>
      <c r="B109" s="33" t="s">
        <v>299</v>
      </c>
      <c r="C109" s="204" t="s">
        <v>178</v>
      </c>
      <c r="D109" s="134">
        <f t="shared" si="27"/>
        <v>74128.596000000005</v>
      </c>
      <c r="E109" s="134">
        <f t="shared" si="27"/>
        <v>72185.256999999998</v>
      </c>
      <c r="F109" s="134">
        <f t="shared" si="27"/>
        <v>72185.256999999998</v>
      </c>
    </row>
    <row r="110" spans="1:6" ht="60">
      <c r="A110" s="11" t="s">
        <v>484</v>
      </c>
      <c r="B110" s="21" t="s">
        <v>401</v>
      </c>
      <c r="C110" s="28" t="s">
        <v>639</v>
      </c>
      <c r="D110" s="134">
        <v>74128.596000000005</v>
      </c>
      <c r="E110" s="134">
        <v>72185.256999999998</v>
      </c>
      <c r="F110" s="134">
        <v>72185.256999999998</v>
      </c>
    </row>
    <row r="111" spans="1:6" ht="48">
      <c r="A111" s="11" t="s">
        <v>485</v>
      </c>
      <c r="B111" s="21"/>
      <c r="C111" s="28" t="s">
        <v>384</v>
      </c>
      <c r="D111" s="134">
        <f t="shared" ref="D111:F112" si="28">D112</f>
        <v>1617.3879999999999</v>
      </c>
      <c r="E111" s="134">
        <f t="shared" si="28"/>
        <v>500</v>
      </c>
      <c r="F111" s="134">
        <f t="shared" si="28"/>
        <v>500</v>
      </c>
    </row>
    <row r="112" spans="1:6" ht="36">
      <c r="A112" s="11" t="s">
        <v>485</v>
      </c>
      <c r="B112" s="33" t="s">
        <v>299</v>
      </c>
      <c r="C112" s="204" t="s">
        <v>178</v>
      </c>
      <c r="D112" s="134">
        <f t="shared" si="28"/>
        <v>1617.3879999999999</v>
      </c>
      <c r="E112" s="134">
        <f t="shared" si="28"/>
        <v>500</v>
      </c>
      <c r="F112" s="134">
        <f t="shared" si="28"/>
        <v>500</v>
      </c>
    </row>
    <row r="113" spans="1:6" ht="24">
      <c r="A113" s="11" t="s">
        <v>485</v>
      </c>
      <c r="B113" s="21">
        <v>612</v>
      </c>
      <c r="C113" s="28" t="s">
        <v>548</v>
      </c>
      <c r="D113" s="134">
        <v>1617.3879999999999</v>
      </c>
      <c r="E113" s="134">
        <v>500</v>
      </c>
      <c r="F113" s="134">
        <v>500</v>
      </c>
    </row>
    <row r="114" spans="1:6" ht="36">
      <c r="A114" s="11" t="s">
        <v>823</v>
      </c>
      <c r="B114" s="21"/>
      <c r="C114" s="213" t="s">
        <v>763</v>
      </c>
      <c r="D114" s="134">
        <f t="shared" ref="D114:F115" si="29">D115</f>
        <v>2226.9</v>
      </c>
      <c r="E114" s="134">
        <f t="shared" si="29"/>
        <v>2226.9</v>
      </c>
      <c r="F114" s="134">
        <f t="shared" si="29"/>
        <v>2226.9</v>
      </c>
    </row>
    <row r="115" spans="1:6" ht="36">
      <c r="A115" s="11" t="s">
        <v>823</v>
      </c>
      <c r="B115" s="33" t="s">
        <v>299</v>
      </c>
      <c r="C115" s="204" t="s">
        <v>178</v>
      </c>
      <c r="D115" s="134">
        <f>D116</f>
        <v>2226.9</v>
      </c>
      <c r="E115" s="134">
        <f t="shared" si="29"/>
        <v>2226.9</v>
      </c>
      <c r="F115" s="134">
        <f t="shared" si="29"/>
        <v>2226.9</v>
      </c>
    </row>
    <row r="116" spans="1:6" ht="60">
      <c r="A116" s="11" t="s">
        <v>823</v>
      </c>
      <c r="B116" s="21" t="s">
        <v>401</v>
      </c>
      <c r="C116" s="28" t="s">
        <v>639</v>
      </c>
      <c r="D116" s="134">
        <v>2226.9</v>
      </c>
      <c r="E116" s="134">
        <v>2226.9</v>
      </c>
      <c r="F116" s="134">
        <v>2226.9</v>
      </c>
    </row>
    <row r="117" spans="1:6" ht="36">
      <c r="A117" s="11" t="s">
        <v>963</v>
      </c>
      <c r="B117" s="21"/>
      <c r="C117" s="28" t="s">
        <v>962</v>
      </c>
      <c r="D117" s="134">
        <f>D118</f>
        <v>40</v>
      </c>
      <c r="E117" s="134">
        <f t="shared" ref="E117:F118" si="30">E118</f>
        <v>0</v>
      </c>
      <c r="F117" s="134">
        <f t="shared" si="30"/>
        <v>0</v>
      </c>
    </row>
    <row r="118" spans="1:6" ht="36">
      <c r="A118" s="11" t="s">
        <v>963</v>
      </c>
      <c r="B118" s="33" t="s">
        <v>299</v>
      </c>
      <c r="C118" s="204" t="s">
        <v>178</v>
      </c>
      <c r="D118" s="134">
        <f>D119</f>
        <v>40</v>
      </c>
      <c r="E118" s="134">
        <f t="shared" si="30"/>
        <v>0</v>
      </c>
      <c r="F118" s="134">
        <f t="shared" si="30"/>
        <v>0</v>
      </c>
    </row>
    <row r="119" spans="1:6" ht="24">
      <c r="A119" s="11" t="s">
        <v>963</v>
      </c>
      <c r="B119" s="21">
        <v>612</v>
      </c>
      <c r="C119" s="28" t="s">
        <v>548</v>
      </c>
      <c r="D119" s="134">
        <v>40</v>
      </c>
      <c r="E119" s="134">
        <v>0</v>
      </c>
      <c r="F119" s="134">
        <v>0</v>
      </c>
    </row>
    <row r="120" spans="1:6" ht="48">
      <c r="A120" s="11" t="s">
        <v>586</v>
      </c>
      <c r="B120" s="21"/>
      <c r="C120" s="28" t="s">
        <v>964</v>
      </c>
      <c r="D120" s="134">
        <f>D121</f>
        <v>116</v>
      </c>
      <c r="E120" s="134">
        <f t="shared" ref="E120:F121" si="31">E121</f>
        <v>0</v>
      </c>
      <c r="F120" s="134">
        <f t="shared" si="31"/>
        <v>0</v>
      </c>
    </row>
    <row r="121" spans="1:6" ht="36">
      <c r="A121" s="11" t="s">
        <v>586</v>
      </c>
      <c r="B121" s="33" t="s">
        <v>299</v>
      </c>
      <c r="C121" s="204" t="s">
        <v>178</v>
      </c>
      <c r="D121" s="134">
        <f>D122</f>
        <v>116</v>
      </c>
      <c r="E121" s="134">
        <f t="shared" si="31"/>
        <v>0</v>
      </c>
      <c r="F121" s="134">
        <f t="shared" si="31"/>
        <v>0</v>
      </c>
    </row>
    <row r="122" spans="1:6" ht="24">
      <c r="A122" s="11" t="s">
        <v>586</v>
      </c>
      <c r="B122" s="21">
        <v>612</v>
      </c>
      <c r="C122" s="28" t="s">
        <v>548</v>
      </c>
      <c r="D122" s="134">
        <v>116</v>
      </c>
      <c r="E122" s="134">
        <v>0</v>
      </c>
      <c r="F122" s="134">
        <v>0</v>
      </c>
    </row>
    <row r="123" spans="1:6" ht="48">
      <c r="A123" s="11" t="s">
        <v>212</v>
      </c>
      <c r="B123" s="21"/>
      <c r="C123" s="28" t="s">
        <v>363</v>
      </c>
      <c r="D123" s="134">
        <f t="shared" ref="D123:F124" si="32">D124</f>
        <v>13539.695</v>
      </c>
      <c r="E123" s="134">
        <f t="shared" si="32"/>
        <v>12072.364</v>
      </c>
      <c r="F123" s="134">
        <f t="shared" si="32"/>
        <v>12072.364</v>
      </c>
    </row>
    <row r="124" spans="1:6" ht="36">
      <c r="A124" s="11" t="s">
        <v>212</v>
      </c>
      <c r="B124" s="30" t="s">
        <v>299</v>
      </c>
      <c r="C124" s="204" t="s">
        <v>178</v>
      </c>
      <c r="D124" s="134">
        <f t="shared" si="32"/>
        <v>13539.695</v>
      </c>
      <c r="E124" s="134">
        <f t="shared" si="32"/>
        <v>12072.364</v>
      </c>
      <c r="F124" s="134">
        <f t="shared" si="32"/>
        <v>12072.364</v>
      </c>
    </row>
    <row r="125" spans="1:6" ht="60">
      <c r="A125" s="11" t="s">
        <v>212</v>
      </c>
      <c r="B125" s="21" t="s">
        <v>401</v>
      </c>
      <c r="C125" s="28" t="s">
        <v>639</v>
      </c>
      <c r="D125" s="134">
        <v>13539.695</v>
      </c>
      <c r="E125" s="134">
        <v>12072.364</v>
      </c>
      <c r="F125" s="134">
        <v>12072.364</v>
      </c>
    </row>
    <row r="126" spans="1:6" ht="60">
      <c r="A126" s="11" t="s">
        <v>213</v>
      </c>
      <c r="B126" s="21"/>
      <c r="C126" s="28" t="s">
        <v>364</v>
      </c>
      <c r="D126" s="134">
        <f t="shared" ref="D126:F127" si="33">D127</f>
        <v>136.76499999999999</v>
      </c>
      <c r="E126" s="134">
        <f t="shared" si="33"/>
        <v>121.943</v>
      </c>
      <c r="F126" s="134">
        <f t="shared" si="33"/>
        <v>121.943</v>
      </c>
    </row>
    <row r="127" spans="1:6" ht="36">
      <c r="A127" s="11" t="s">
        <v>213</v>
      </c>
      <c r="B127" s="30" t="s">
        <v>299</v>
      </c>
      <c r="C127" s="204" t="s">
        <v>178</v>
      </c>
      <c r="D127" s="134">
        <f t="shared" si="33"/>
        <v>136.76499999999999</v>
      </c>
      <c r="E127" s="134">
        <f t="shared" si="33"/>
        <v>121.943</v>
      </c>
      <c r="F127" s="134">
        <f t="shared" si="33"/>
        <v>121.943</v>
      </c>
    </row>
    <row r="128" spans="1:6" ht="60">
      <c r="A128" s="11" t="s">
        <v>213</v>
      </c>
      <c r="B128" s="21" t="s">
        <v>401</v>
      </c>
      <c r="C128" s="28" t="s">
        <v>639</v>
      </c>
      <c r="D128" s="134">
        <v>136.76499999999999</v>
      </c>
      <c r="E128" s="134">
        <v>121.943</v>
      </c>
      <c r="F128" s="134">
        <v>121.943</v>
      </c>
    </row>
    <row r="129" spans="1:6" ht="48">
      <c r="A129" s="11" t="s">
        <v>653</v>
      </c>
      <c r="B129" s="21"/>
      <c r="C129" s="28" t="s">
        <v>648</v>
      </c>
      <c r="D129" s="134">
        <f>D130</f>
        <v>100</v>
      </c>
      <c r="E129" s="134">
        <f t="shared" ref="E129:F130" si="34">E130</f>
        <v>0</v>
      </c>
      <c r="F129" s="134">
        <f t="shared" si="34"/>
        <v>0</v>
      </c>
    </row>
    <row r="130" spans="1:6" ht="36">
      <c r="A130" s="11" t="s">
        <v>653</v>
      </c>
      <c r="B130" s="33" t="s">
        <v>299</v>
      </c>
      <c r="C130" s="204" t="s">
        <v>178</v>
      </c>
      <c r="D130" s="134">
        <f>D131</f>
        <v>100</v>
      </c>
      <c r="E130" s="134">
        <f t="shared" si="34"/>
        <v>0</v>
      </c>
      <c r="F130" s="134">
        <f t="shared" si="34"/>
        <v>0</v>
      </c>
    </row>
    <row r="131" spans="1:6" ht="24">
      <c r="A131" s="11" t="s">
        <v>653</v>
      </c>
      <c r="B131" s="21">
        <v>612</v>
      </c>
      <c r="C131" s="28" t="s">
        <v>548</v>
      </c>
      <c r="D131" s="134">
        <v>100</v>
      </c>
      <c r="E131" s="134">
        <v>0</v>
      </c>
      <c r="F131" s="134">
        <v>0</v>
      </c>
    </row>
    <row r="132" spans="1:6" ht="36">
      <c r="A132" s="11" t="s">
        <v>525</v>
      </c>
      <c r="B132" s="21"/>
      <c r="C132" s="210" t="s">
        <v>176</v>
      </c>
      <c r="D132" s="134">
        <f>D133</f>
        <v>742.9</v>
      </c>
      <c r="E132" s="134">
        <f t="shared" ref="E132:F134" si="35">E133</f>
        <v>786.9</v>
      </c>
      <c r="F132" s="134">
        <f t="shared" si="35"/>
        <v>786.9</v>
      </c>
    </row>
    <row r="133" spans="1:6" ht="48">
      <c r="A133" s="11" t="s">
        <v>486</v>
      </c>
      <c r="B133" s="21"/>
      <c r="C133" s="210" t="s">
        <v>756</v>
      </c>
      <c r="D133" s="134">
        <f>D134</f>
        <v>742.9</v>
      </c>
      <c r="E133" s="134">
        <f t="shared" si="35"/>
        <v>786.9</v>
      </c>
      <c r="F133" s="134">
        <f t="shared" si="35"/>
        <v>786.9</v>
      </c>
    </row>
    <row r="134" spans="1:6" ht="36">
      <c r="A134" s="11" t="s">
        <v>486</v>
      </c>
      <c r="B134" s="33" t="s">
        <v>299</v>
      </c>
      <c r="C134" s="197" t="s">
        <v>663</v>
      </c>
      <c r="D134" s="134">
        <f>D135</f>
        <v>742.9</v>
      </c>
      <c r="E134" s="134">
        <f t="shared" si="35"/>
        <v>786.9</v>
      </c>
      <c r="F134" s="134">
        <f t="shared" si="35"/>
        <v>786.9</v>
      </c>
    </row>
    <row r="135" spans="1:6" ht="60">
      <c r="A135" s="11" t="s">
        <v>486</v>
      </c>
      <c r="B135" s="21" t="s">
        <v>401</v>
      </c>
      <c r="C135" s="28" t="s">
        <v>639</v>
      </c>
      <c r="D135" s="134">
        <v>742.9</v>
      </c>
      <c r="E135" s="134">
        <v>786.9</v>
      </c>
      <c r="F135" s="134">
        <v>786.9</v>
      </c>
    </row>
    <row r="136" spans="1:6" ht="36">
      <c r="A136" s="11" t="s">
        <v>147</v>
      </c>
      <c r="B136" s="30"/>
      <c r="C136" s="28" t="s">
        <v>317</v>
      </c>
      <c r="D136" s="134">
        <f>D138</f>
        <v>200</v>
      </c>
      <c r="E136" s="134">
        <f>E138</f>
        <v>200</v>
      </c>
      <c r="F136" s="134">
        <f>F138</f>
        <v>200</v>
      </c>
    </row>
    <row r="137" spans="1:6" ht="36">
      <c r="A137" s="11" t="s">
        <v>148</v>
      </c>
      <c r="B137" s="30"/>
      <c r="C137" s="28" t="s">
        <v>793</v>
      </c>
      <c r="D137" s="134">
        <f>D138</f>
        <v>200</v>
      </c>
      <c r="E137" s="134">
        <f t="shared" ref="E137:F139" si="36">E138</f>
        <v>200</v>
      </c>
      <c r="F137" s="134">
        <f t="shared" si="36"/>
        <v>200</v>
      </c>
    </row>
    <row r="138" spans="1:6" ht="36">
      <c r="A138" s="11" t="s">
        <v>495</v>
      </c>
      <c r="B138" s="31"/>
      <c r="C138" s="204" t="s">
        <v>115</v>
      </c>
      <c r="D138" s="134">
        <f>D139</f>
        <v>200</v>
      </c>
      <c r="E138" s="134">
        <f t="shared" si="36"/>
        <v>200</v>
      </c>
      <c r="F138" s="134">
        <f t="shared" si="36"/>
        <v>200</v>
      </c>
    </row>
    <row r="139" spans="1:6" ht="36">
      <c r="A139" s="11" t="s">
        <v>495</v>
      </c>
      <c r="B139" s="33" t="s">
        <v>299</v>
      </c>
      <c r="C139" s="197" t="s">
        <v>663</v>
      </c>
      <c r="D139" s="134">
        <f>D140</f>
        <v>200</v>
      </c>
      <c r="E139" s="134">
        <f t="shared" si="36"/>
        <v>200</v>
      </c>
      <c r="F139" s="134">
        <f t="shared" si="36"/>
        <v>200</v>
      </c>
    </row>
    <row r="140" spans="1:6" ht="60">
      <c r="A140" s="11" t="s">
        <v>495</v>
      </c>
      <c r="B140" s="21" t="s">
        <v>302</v>
      </c>
      <c r="C140" s="28" t="s">
        <v>639</v>
      </c>
      <c r="D140" s="134">
        <v>200</v>
      </c>
      <c r="E140" s="134">
        <v>200</v>
      </c>
      <c r="F140" s="134">
        <v>200</v>
      </c>
    </row>
    <row r="141" spans="1:6" ht="36">
      <c r="A141" s="11" t="s">
        <v>396</v>
      </c>
      <c r="B141" s="21"/>
      <c r="C141" s="28" t="s">
        <v>819</v>
      </c>
      <c r="D141" s="134">
        <f>D142+D149</f>
        <v>11978.5</v>
      </c>
      <c r="E141" s="134">
        <f>E142+E149</f>
        <v>11978.5</v>
      </c>
      <c r="F141" s="134">
        <f>F142+F149</f>
        <v>11978.5</v>
      </c>
    </row>
    <row r="142" spans="1:6" ht="36">
      <c r="A142" s="11" t="s">
        <v>397</v>
      </c>
      <c r="B142" s="21"/>
      <c r="C142" s="28" t="s">
        <v>399</v>
      </c>
      <c r="D142" s="134">
        <f>D146+D143</f>
        <v>11757.3</v>
      </c>
      <c r="E142" s="134">
        <f>E146+E143</f>
        <v>11757.3</v>
      </c>
      <c r="F142" s="134">
        <f>F146+F143</f>
        <v>11757.3</v>
      </c>
    </row>
    <row r="143" spans="1:6" ht="24">
      <c r="A143" s="11" t="s">
        <v>76</v>
      </c>
      <c r="B143" s="21"/>
      <c r="C143" s="28" t="s">
        <v>77</v>
      </c>
      <c r="D143" s="134">
        <f t="shared" ref="D143:F144" si="37">D144</f>
        <v>6123.9</v>
      </c>
      <c r="E143" s="134">
        <f t="shared" si="37"/>
        <v>6123.9</v>
      </c>
      <c r="F143" s="134">
        <f t="shared" si="37"/>
        <v>6123.9</v>
      </c>
    </row>
    <row r="144" spans="1:6" ht="36">
      <c r="A144" s="11" t="s">
        <v>76</v>
      </c>
      <c r="B144" s="30" t="s">
        <v>299</v>
      </c>
      <c r="C144" s="197" t="s">
        <v>663</v>
      </c>
      <c r="D144" s="134">
        <f t="shared" si="37"/>
        <v>6123.9</v>
      </c>
      <c r="E144" s="134">
        <f t="shared" si="37"/>
        <v>6123.9</v>
      </c>
      <c r="F144" s="134">
        <f t="shared" si="37"/>
        <v>6123.9</v>
      </c>
    </row>
    <row r="145" spans="1:6" ht="60">
      <c r="A145" s="11" t="s">
        <v>76</v>
      </c>
      <c r="B145" s="21" t="s">
        <v>401</v>
      </c>
      <c r="C145" s="28" t="s">
        <v>639</v>
      </c>
      <c r="D145" s="134">
        <v>6123.9</v>
      </c>
      <c r="E145" s="134">
        <v>6123.9</v>
      </c>
      <c r="F145" s="134">
        <v>6123.9</v>
      </c>
    </row>
    <row r="146" spans="1:6" ht="24">
      <c r="A146" s="11" t="s">
        <v>496</v>
      </c>
      <c r="B146" s="21"/>
      <c r="C146" s="28" t="s">
        <v>759</v>
      </c>
      <c r="D146" s="134">
        <f t="shared" ref="D146:F147" si="38">D147</f>
        <v>5633.4</v>
      </c>
      <c r="E146" s="134">
        <f t="shared" si="38"/>
        <v>5633.4</v>
      </c>
      <c r="F146" s="134">
        <f t="shared" si="38"/>
        <v>5633.4</v>
      </c>
    </row>
    <row r="147" spans="1:6" ht="36">
      <c r="A147" s="11" t="s">
        <v>496</v>
      </c>
      <c r="B147" s="33" t="s">
        <v>299</v>
      </c>
      <c r="C147" s="197" t="s">
        <v>663</v>
      </c>
      <c r="D147" s="134">
        <f t="shared" si="38"/>
        <v>5633.4</v>
      </c>
      <c r="E147" s="134">
        <f t="shared" si="38"/>
        <v>5633.4</v>
      </c>
      <c r="F147" s="134">
        <f t="shared" si="38"/>
        <v>5633.4</v>
      </c>
    </row>
    <row r="148" spans="1:6" ht="60">
      <c r="A148" s="11" t="s">
        <v>496</v>
      </c>
      <c r="B148" s="21" t="s">
        <v>401</v>
      </c>
      <c r="C148" s="28" t="s">
        <v>639</v>
      </c>
      <c r="D148" s="134">
        <v>5633.4</v>
      </c>
      <c r="E148" s="134">
        <v>5633.4</v>
      </c>
      <c r="F148" s="134">
        <v>5633.4</v>
      </c>
    </row>
    <row r="149" spans="1:6" ht="48">
      <c r="A149" s="11" t="s">
        <v>748</v>
      </c>
      <c r="B149" s="21"/>
      <c r="C149" s="28" t="s">
        <v>825</v>
      </c>
      <c r="D149" s="134">
        <f t="shared" ref="D149:F151" si="39">D150</f>
        <v>221.2</v>
      </c>
      <c r="E149" s="134">
        <f>E150</f>
        <v>221.2</v>
      </c>
      <c r="F149" s="134">
        <f>F150</f>
        <v>221.2</v>
      </c>
    </row>
    <row r="150" spans="1:6" ht="36">
      <c r="A150" s="11" t="s">
        <v>750</v>
      </c>
      <c r="B150" s="21"/>
      <c r="C150" s="28" t="s">
        <v>788</v>
      </c>
      <c r="D150" s="134">
        <f t="shared" si="39"/>
        <v>221.2</v>
      </c>
      <c r="E150" s="134">
        <f t="shared" si="39"/>
        <v>221.2</v>
      </c>
      <c r="F150" s="134">
        <f t="shared" si="39"/>
        <v>221.2</v>
      </c>
    </row>
    <row r="151" spans="1:6" ht="36">
      <c r="A151" s="11" t="s">
        <v>750</v>
      </c>
      <c r="B151" s="33" t="s">
        <v>299</v>
      </c>
      <c r="C151" s="197" t="s">
        <v>663</v>
      </c>
      <c r="D151" s="134">
        <f t="shared" si="39"/>
        <v>221.2</v>
      </c>
      <c r="E151" s="134">
        <f t="shared" si="39"/>
        <v>221.2</v>
      </c>
      <c r="F151" s="134">
        <f t="shared" si="39"/>
        <v>221.2</v>
      </c>
    </row>
    <row r="152" spans="1:6" ht="60">
      <c r="A152" s="11" t="s">
        <v>750</v>
      </c>
      <c r="B152" s="21" t="s">
        <v>302</v>
      </c>
      <c r="C152" s="28" t="s">
        <v>639</v>
      </c>
      <c r="D152" s="134">
        <v>221.2</v>
      </c>
      <c r="E152" s="134">
        <v>221.2</v>
      </c>
      <c r="F152" s="134">
        <v>221.2</v>
      </c>
    </row>
    <row r="153" spans="1:6">
      <c r="A153" s="11" t="s">
        <v>149</v>
      </c>
      <c r="B153" s="21"/>
      <c r="C153" s="28" t="s">
        <v>559</v>
      </c>
      <c r="D153" s="134">
        <f t="shared" ref="D153:F153" si="40">D154</f>
        <v>14499.055999999999</v>
      </c>
      <c r="E153" s="134">
        <f t="shared" si="40"/>
        <v>8247.6560000000009</v>
      </c>
      <c r="F153" s="134">
        <f t="shared" si="40"/>
        <v>8247.6560000000009</v>
      </c>
    </row>
    <row r="154" spans="1:6" ht="24">
      <c r="A154" s="11" t="s">
        <v>150</v>
      </c>
      <c r="B154" s="21"/>
      <c r="C154" s="28" t="s">
        <v>391</v>
      </c>
      <c r="D154" s="134">
        <f>D155+D162+D167+D170+D175</f>
        <v>14499.055999999999</v>
      </c>
      <c r="E154" s="134">
        <f t="shared" ref="E154:F154" si="41">E155+E162+E167+E170+E175</f>
        <v>8247.6560000000009</v>
      </c>
      <c r="F154" s="134">
        <f t="shared" si="41"/>
        <v>8247.6560000000009</v>
      </c>
    </row>
    <row r="155" spans="1:6" ht="36">
      <c r="A155" s="11" t="s">
        <v>501</v>
      </c>
      <c r="B155" s="21"/>
      <c r="C155" s="28" t="s">
        <v>560</v>
      </c>
      <c r="D155" s="134">
        <f>D156+D160</f>
        <v>6377.9219999999996</v>
      </c>
      <c r="E155" s="134">
        <f>E156+E160</f>
        <v>5483.8</v>
      </c>
      <c r="F155" s="134">
        <f>F156+F160</f>
        <v>5483.8</v>
      </c>
    </row>
    <row r="156" spans="1:6" ht="72">
      <c r="A156" s="11" t="s">
        <v>501</v>
      </c>
      <c r="B156" s="30" t="s">
        <v>561</v>
      </c>
      <c r="C156" s="197" t="s">
        <v>562</v>
      </c>
      <c r="D156" s="134">
        <f>D157+D158+D159</f>
        <v>6238.0159999999996</v>
      </c>
      <c r="E156" s="134">
        <f>E157+E158+E159</f>
        <v>5333.884</v>
      </c>
      <c r="F156" s="134">
        <f>F157+F158+F159</f>
        <v>5333.884</v>
      </c>
    </row>
    <row r="157" spans="1:6" ht="24">
      <c r="A157" s="11" t="s">
        <v>501</v>
      </c>
      <c r="B157" s="31" t="s">
        <v>563</v>
      </c>
      <c r="C157" s="204" t="s">
        <v>177</v>
      </c>
      <c r="D157" s="134">
        <v>3552.6840000000002</v>
      </c>
      <c r="E157" s="134">
        <v>2840.6840000000002</v>
      </c>
      <c r="F157" s="134">
        <v>2840.6840000000002</v>
      </c>
    </row>
    <row r="158" spans="1:6" ht="36">
      <c r="A158" s="11" t="s">
        <v>501</v>
      </c>
      <c r="B158" s="31" t="s">
        <v>564</v>
      </c>
      <c r="C158" s="204" t="s">
        <v>178</v>
      </c>
      <c r="D158" s="134">
        <v>1236.732</v>
      </c>
      <c r="E158" s="134">
        <v>1256</v>
      </c>
      <c r="F158" s="134">
        <v>1256</v>
      </c>
    </row>
    <row r="159" spans="1:6" ht="48">
      <c r="A159" s="11" t="s">
        <v>501</v>
      </c>
      <c r="B159" s="31">
        <v>129</v>
      </c>
      <c r="C159" s="204" t="s">
        <v>179</v>
      </c>
      <c r="D159" s="134">
        <v>1448.6</v>
      </c>
      <c r="E159" s="134">
        <v>1237.2</v>
      </c>
      <c r="F159" s="134">
        <v>1237.2</v>
      </c>
    </row>
    <row r="160" spans="1:6" ht="36">
      <c r="A160" s="11" t="s">
        <v>501</v>
      </c>
      <c r="B160" s="30" t="s">
        <v>259</v>
      </c>
      <c r="C160" s="197" t="s">
        <v>719</v>
      </c>
      <c r="D160" s="134">
        <f>D161</f>
        <v>139.90600000000001</v>
      </c>
      <c r="E160" s="134">
        <f>E161</f>
        <v>149.916</v>
      </c>
      <c r="F160" s="134">
        <f>F161</f>
        <v>149.916</v>
      </c>
    </row>
    <row r="161" spans="1:6">
      <c r="A161" s="11" t="s">
        <v>501</v>
      </c>
      <c r="B161" s="21" t="s">
        <v>261</v>
      </c>
      <c r="C161" s="28" t="s">
        <v>662</v>
      </c>
      <c r="D161" s="134">
        <v>139.90600000000001</v>
      </c>
      <c r="E161" s="134">
        <v>149.916</v>
      </c>
      <c r="F161" s="134">
        <v>149.916</v>
      </c>
    </row>
    <row r="162" spans="1:6" ht="60">
      <c r="A162" s="11" t="s">
        <v>502</v>
      </c>
      <c r="B162" s="31"/>
      <c r="C162" s="204" t="s">
        <v>526</v>
      </c>
      <c r="D162" s="134">
        <f>D163</f>
        <v>2448.3940000000002</v>
      </c>
      <c r="E162" s="134">
        <f>E163</f>
        <v>2419.116</v>
      </c>
      <c r="F162" s="134">
        <f>F163</f>
        <v>2419.116</v>
      </c>
    </row>
    <row r="163" spans="1:6" ht="72">
      <c r="A163" s="11" t="s">
        <v>502</v>
      </c>
      <c r="B163" s="30" t="s">
        <v>561</v>
      </c>
      <c r="C163" s="197" t="s">
        <v>562</v>
      </c>
      <c r="D163" s="134">
        <f>D164+D165+D166</f>
        <v>2448.3940000000002</v>
      </c>
      <c r="E163" s="134">
        <f>E164+E165+E166</f>
        <v>2419.116</v>
      </c>
      <c r="F163" s="134">
        <f>F164+F165+F166</f>
        <v>2419.116</v>
      </c>
    </row>
    <row r="164" spans="1:6" ht="24">
      <c r="A164" s="11" t="s">
        <v>502</v>
      </c>
      <c r="B164" s="31" t="s">
        <v>563</v>
      </c>
      <c r="C164" s="204" t="s">
        <v>177</v>
      </c>
      <c r="D164" s="134">
        <v>1485</v>
      </c>
      <c r="E164" s="134">
        <v>1485</v>
      </c>
      <c r="F164" s="134">
        <v>1485</v>
      </c>
    </row>
    <row r="165" spans="1:6" ht="36">
      <c r="A165" s="11" t="s">
        <v>502</v>
      </c>
      <c r="B165" s="31" t="s">
        <v>564</v>
      </c>
      <c r="C165" s="204" t="s">
        <v>178</v>
      </c>
      <c r="D165" s="134">
        <v>402.27800000000002</v>
      </c>
      <c r="E165" s="134">
        <v>373</v>
      </c>
      <c r="F165" s="134">
        <v>373</v>
      </c>
    </row>
    <row r="166" spans="1:6" ht="48">
      <c r="A166" s="11" t="s">
        <v>502</v>
      </c>
      <c r="B166" s="31">
        <v>129</v>
      </c>
      <c r="C166" s="204" t="s">
        <v>179</v>
      </c>
      <c r="D166" s="134">
        <v>561.11599999999999</v>
      </c>
      <c r="E166" s="134">
        <v>561.11599999999999</v>
      </c>
      <c r="F166" s="134">
        <v>561.11599999999999</v>
      </c>
    </row>
    <row r="167" spans="1:6" ht="24">
      <c r="A167" s="11" t="s">
        <v>503</v>
      </c>
      <c r="B167" s="21"/>
      <c r="C167" s="28" t="s">
        <v>223</v>
      </c>
      <c r="D167" s="134">
        <f t="shared" ref="D167:F168" si="42">D168</f>
        <v>244.74</v>
      </c>
      <c r="E167" s="134">
        <f t="shared" si="42"/>
        <v>344.74</v>
      </c>
      <c r="F167" s="134">
        <f t="shared" si="42"/>
        <v>344.74</v>
      </c>
    </row>
    <row r="168" spans="1:6" ht="36">
      <c r="A168" s="11" t="s">
        <v>503</v>
      </c>
      <c r="B168" s="30" t="s">
        <v>259</v>
      </c>
      <c r="C168" s="197" t="s">
        <v>719</v>
      </c>
      <c r="D168" s="134">
        <f t="shared" si="42"/>
        <v>244.74</v>
      </c>
      <c r="E168" s="134">
        <f t="shared" si="42"/>
        <v>344.74</v>
      </c>
      <c r="F168" s="134">
        <f t="shared" si="42"/>
        <v>344.74</v>
      </c>
    </row>
    <row r="169" spans="1:6">
      <c r="A169" s="11" t="s">
        <v>503</v>
      </c>
      <c r="B169" s="21" t="s">
        <v>261</v>
      </c>
      <c r="C169" s="28" t="s">
        <v>662</v>
      </c>
      <c r="D169" s="134">
        <v>244.74</v>
      </c>
      <c r="E169" s="134">
        <v>344.74</v>
      </c>
      <c r="F169" s="134">
        <v>344.74</v>
      </c>
    </row>
    <row r="170" spans="1:6" ht="36">
      <c r="A170" s="11" t="s">
        <v>378</v>
      </c>
      <c r="B170" s="21"/>
      <c r="C170" s="28" t="s">
        <v>208</v>
      </c>
      <c r="D170" s="134">
        <f>D171+D173</f>
        <v>4000</v>
      </c>
      <c r="E170" s="134">
        <f t="shared" ref="D170:F173" si="43">E171</f>
        <v>0</v>
      </c>
      <c r="F170" s="134">
        <f t="shared" si="43"/>
        <v>0</v>
      </c>
    </row>
    <row r="171" spans="1:6" ht="36">
      <c r="A171" s="11" t="s">
        <v>378</v>
      </c>
      <c r="B171" s="33" t="s">
        <v>299</v>
      </c>
      <c r="C171" s="204" t="s">
        <v>178</v>
      </c>
      <c r="D171" s="134">
        <f t="shared" si="43"/>
        <v>3348.076</v>
      </c>
      <c r="E171" s="134">
        <f t="shared" si="43"/>
        <v>0</v>
      </c>
      <c r="F171" s="134">
        <f t="shared" si="43"/>
        <v>0</v>
      </c>
    </row>
    <row r="172" spans="1:6" ht="24">
      <c r="A172" s="11" t="s">
        <v>378</v>
      </c>
      <c r="B172" s="21">
        <v>612</v>
      </c>
      <c r="C172" s="28" t="s">
        <v>548</v>
      </c>
      <c r="D172" s="134">
        <v>3348.076</v>
      </c>
      <c r="E172" s="134">
        <v>0</v>
      </c>
      <c r="F172" s="134">
        <v>0</v>
      </c>
    </row>
    <row r="173" spans="1:6" ht="36">
      <c r="A173" s="11" t="s">
        <v>378</v>
      </c>
      <c r="B173" s="30" t="s">
        <v>259</v>
      </c>
      <c r="C173" s="197" t="s">
        <v>719</v>
      </c>
      <c r="D173" s="134">
        <f t="shared" si="43"/>
        <v>651.92399999999998</v>
      </c>
      <c r="E173" s="134">
        <f t="shared" si="43"/>
        <v>0</v>
      </c>
      <c r="F173" s="134">
        <f t="shared" si="43"/>
        <v>0</v>
      </c>
    </row>
    <row r="174" spans="1:6">
      <c r="A174" s="11" t="s">
        <v>378</v>
      </c>
      <c r="B174" s="21" t="s">
        <v>261</v>
      </c>
      <c r="C174" s="28" t="s">
        <v>662</v>
      </c>
      <c r="D174" s="134">
        <v>651.92399999999998</v>
      </c>
      <c r="E174" s="134">
        <v>0</v>
      </c>
      <c r="F174" s="134">
        <v>0</v>
      </c>
    </row>
    <row r="175" spans="1:6" ht="48">
      <c r="A175" s="11" t="s">
        <v>764</v>
      </c>
      <c r="B175" s="21"/>
      <c r="C175" s="28" t="s">
        <v>114</v>
      </c>
      <c r="D175" s="134">
        <f t="shared" ref="D175:F176" si="44">D176</f>
        <v>1428</v>
      </c>
      <c r="E175" s="134">
        <f t="shared" si="44"/>
        <v>0</v>
      </c>
      <c r="F175" s="134">
        <f t="shared" si="44"/>
        <v>0</v>
      </c>
    </row>
    <row r="176" spans="1:6" ht="24">
      <c r="A176" s="11" t="s">
        <v>764</v>
      </c>
      <c r="B176" s="30" t="s">
        <v>569</v>
      </c>
      <c r="C176" s="197" t="s">
        <v>14</v>
      </c>
      <c r="D176" s="134">
        <f t="shared" si="44"/>
        <v>1428</v>
      </c>
      <c r="E176" s="134">
        <f t="shared" si="44"/>
        <v>0</v>
      </c>
      <c r="F176" s="134">
        <f t="shared" si="44"/>
        <v>0</v>
      </c>
    </row>
    <row r="177" spans="1:6" ht="36">
      <c r="A177" s="11" t="s">
        <v>764</v>
      </c>
      <c r="B177" s="115">
        <v>321</v>
      </c>
      <c r="C177" s="211" t="s">
        <v>138</v>
      </c>
      <c r="D177" s="134">
        <v>1428</v>
      </c>
      <c r="E177" s="134">
        <v>0</v>
      </c>
      <c r="F177" s="134">
        <v>0</v>
      </c>
    </row>
    <row r="178" spans="1:6" ht="40.5" customHeight="1">
      <c r="A178" s="101" t="s">
        <v>134</v>
      </c>
      <c r="B178" s="102"/>
      <c r="C178" s="121" t="s">
        <v>740</v>
      </c>
      <c r="D178" s="149">
        <f>D179</f>
        <v>85543.09</v>
      </c>
      <c r="E178" s="149">
        <f>E179</f>
        <v>83147.774999999994</v>
      </c>
      <c r="F178" s="149">
        <f>F179</f>
        <v>83147.774999999994</v>
      </c>
    </row>
    <row r="179" spans="1:6" ht="36">
      <c r="A179" s="11" t="s">
        <v>135</v>
      </c>
      <c r="B179" s="21"/>
      <c r="C179" s="28" t="s">
        <v>347</v>
      </c>
      <c r="D179" s="134">
        <f>D180+D198+D216+D237</f>
        <v>85543.09</v>
      </c>
      <c r="E179" s="134">
        <f t="shared" ref="E179:F179" si="45">E180+E198+E216+E237</f>
        <v>83147.774999999994</v>
      </c>
      <c r="F179" s="134">
        <f t="shared" si="45"/>
        <v>83147.774999999994</v>
      </c>
    </row>
    <row r="180" spans="1:6" ht="24">
      <c r="A180" s="11" t="s">
        <v>136</v>
      </c>
      <c r="B180" s="21"/>
      <c r="C180" s="28" t="s">
        <v>160</v>
      </c>
      <c r="D180" s="134">
        <f>D181+D192+D184+D189+D195</f>
        <v>11539.689999999999</v>
      </c>
      <c r="E180" s="134">
        <f t="shared" ref="E180:F180" si="46">E181+E192+E184+E189+E195</f>
        <v>11457.099999999999</v>
      </c>
      <c r="F180" s="134">
        <f t="shared" si="46"/>
        <v>11457.099999999999</v>
      </c>
    </row>
    <row r="181" spans="1:6" ht="36">
      <c r="A181" s="11" t="s">
        <v>505</v>
      </c>
      <c r="B181" s="30"/>
      <c r="C181" s="197" t="s">
        <v>746</v>
      </c>
      <c r="D181" s="134">
        <f t="shared" ref="D181:F182" si="47">D182</f>
        <v>5185.1210000000001</v>
      </c>
      <c r="E181" s="134">
        <f t="shared" si="47"/>
        <v>5163.3999999999996</v>
      </c>
      <c r="F181" s="134">
        <f t="shared" si="47"/>
        <v>5163.3999999999996</v>
      </c>
    </row>
    <row r="182" spans="1:6" ht="36">
      <c r="A182" s="11" t="s">
        <v>505</v>
      </c>
      <c r="B182" s="33" t="s">
        <v>299</v>
      </c>
      <c r="C182" s="204" t="s">
        <v>178</v>
      </c>
      <c r="D182" s="134">
        <f t="shared" si="47"/>
        <v>5185.1210000000001</v>
      </c>
      <c r="E182" s="134">
        <f t="shared" si="47"/>
        <v>5163.3999999999996</v>
      </c>
      <c r="F182" s="134">
        <f t="shared" si="47"/>
        <v>5163.3999999999996</v>
      </c>
    </row>
    <row r="183" spans="1:6" ht="60">
      <c r="A183" s="11" t="s">
        <v>505</v>
      </c>
      <c r="B183" s="21" t="s">
        <v>302</v>
      </c>
      <c r="C183" s="28" t="s">
        <v>639</v>
      </c>
      <c r="D183" s="134">
        <v>5185.1210000000001</v>
      </c>
      <c r="E183" s="134">
        <v>5163.3999999999996</v>
      </c>
      <c r="F183" s="134">
        <v>5163.3999999999996</v>
      </c>
    </row>
    <row r="184" spans="1:6" ht="48">
      <c r="A184" s="11" t="s">
        <v>217</v>
      </c>
      <c r="B184" s="21"/>
      <c r="C184" s="28" t="s">
        <v>688</v>
      </c>
      <c r="D184" s="134">
        <f>D185+D187</f>
        <v>6192.0689999999995</v>
      </c>
      <c r="E184" s="134">
        <f t="shared" ref="E184:F184" si="48">E185+E187</f>
        <v>6181.2</v>
      </c>
      <c r="F184" s="134">
        <f t="shared" si="48"/>
        <v>6181.2</v>
      </c>
    </row>
    <row r="185" spans="1:6" ht="36">
      <c r="A185" s="11" t="s">
        <v>217</v>
      </c>
      <c r="B185" s="30" t="s">
        <v>299</v>
      </c>
      <c r="C185" s="204" t="s">
        <v>178</v>
      </c>
      <c r="D185" s="134">
        <f t="shared" ref="D185:F185" si="49">D186</f>
        <v>1907.2080000000001</v>
      </c>
      <c r="E185" s="134">
        <f t="shared" si="49"/>
        <v>6181.2</v>
      </c>
      <c r="F185" s="134">
        <f t="shared" si="49"/>
        <v>6181.2</v>
      </c>
    </row>
    <row r="186" spans="1:6" ht="60">
      <c r="A186" s="11" t="s">
        <v>217</v>
      </c>
      <c r="B186" s="21" t="s">
        <v>302</v>
      </c>
      <c r="C186" s="28" t="s">
        <v>639</v>
      </c>
      <c r="D186" s="134">
        <v>1907.2080000000001</v>
      </c>
      <c r="E186" s="134">
        <v>6181.2</v>
      </c>
      <c r="F186" s="134">
        <v>6181.2</v>
      </c>
    </row>
    <row r="187" spans="1:6">
      <c r="A187" s="11" t="s">
        <v>217</v>
      </c>
      <c r="B187" s="21">
        <v>500</v>
      </c>
      <c r="C187" s="28" t="s">
        <v>308</v>
      </c>
      <c r="D187" s="134">
        <f>D188</f>
        <v>4284.8609999999999</v>
      </c>
      <c r="E187" s="134">
        <f t="shared" ref="E187:F187" si="50">E188</f>
        <v>0</v>
      </c>
      <c r="F187" s="134">
        <f t="shared" si="50"/>
        <v>0</v>
      </c>
    </row>
    <row r="188" spans="1:6">
      <c r="A188" s="11" t="s">
        <v>217</v>
      </c>
      <c r="B188" s="21" t="s">
        <v>309</v>
      </c>
      <c r="C188" s="28" t="s">
        <v>310</v>
      </c>
      <c r="D188" s="134">
        <v>4284.8609999999999</v>
      </c>
      <c r="E188" s="134">
        <v>0</v>
      </c>
      <c r="F188" s="134">
        <v>0</v>
      </c>
    </row>
    <row r="189" spans="1:6" ht="36">
      <c r="A189" s="11" t="s">
        <v>214</v>
      </c>
      <c r="B189" s="21"/>
      <c r="C189" s="28" t="s">
        <v>215</v>
      </c>
      <c r="D189" s="134">
        <f t="shared" ref="D189:F190" si="51">D190</f>
        <v>62.5</v>
      </c>
      <c r="E189" s="134">
        <f t="shared" si="51"/>
        <v>62.5</v>
      </c>
      <c r="F189" s="134">
        <f t="shared" si="51"/>
        <v>62.5</v>
      </c>
    </row>
    <row r="190" spans="1:6" ht="36">
      <c r="A190" s="11" t="s">
        <v>214</v>
      </c>
      <c r="B190" s="30" t="s">
        <v>299</v>
      </c>
      <c r="C190" s="204" t="s">
        <v>178</v>
      </c>
      <c r="D190" s="134">
        <f t="shared" si="51"/>
        <v>62.5</v>
      </c>
      <c r="E190" s="134">
        <f t="shared" si="51"/>
        <v>62.5</v>
      </c>
      <c r="F190" s="134">
        <f t="shared" si="51"/>
        <v>62.5</v>
      </c>
    </row>
    <row r="191" spans="1:6" ht="60">
      <c r="A191" s="11" t="s">
        <v>214</v>
      </c>
      <c r="B191" s="21" t="s">
        <v>302</v>
      </c>
      <c r="C191" s="28" t="s">
        <v>639</v>
      </c>
      <c r="D191" s="134">
        <v>62.5</v>
      </c>
      <c r="E191" s="134">
        <v>62.5</v>
      </c>
      <c r="F191" s="134">
        <v>62.5</v>
      </c>
    </row>
    <row r="192" spans="1:6" ht="36">
      <c r="A192" s="11" t="s">
        <v>506</v>
      </c>
      <c r="B192" s="21"/>
      <c r="C192" s="28" t="s">
        <v>691</v>
      </c>
      <c r="D192" s="134">
        <f t="shared" ref="D192:F196" si="52">D193</f>
        <v>50</v>
      </c>
      <c r="E192" s="134">
        <f t="shared" si="52"/>
        <v>50</v>
      </c>
      <c r="F192" s="134">
        <f t="shared" si="52"/>
        <v>50</v>
      </c>
    </row>
    <row r="193" spans="1:6" ht="36">
      <c r="A193" s="11" t="s">
        <v>506</v>
      </c>
      <c r="B193" s="33" t="s">
        <v>299</v>
      </c>
      <c r="C193" s="204" t="s">
        <v>178</v>
      </c>
      <c r="D193" s="134">
        <f t="shared" si="52"/>
        <v>50</v>
      </c>
      <c r="E193" s="134">
        <f t="shared" si="52"/>
        <v>50</v>
      </c>
      <c r="F193" s="134">
        <f t="shared" si="52"/>
        <v>50</v>
      </c>
    </row>
    <row r="194" spans="1:6" ht="48">
      <c r="A194" s="11" t="s">
        <v>506</v>
      </c>
      <c r="B194" s="21" t="s">
        <v>401</v>
      </c>
      <c r="C194" s="28" t="s">
        <v>303</v>
      </c>
      <c r="D194" s="134">
        <v>50</v>
      </c>
      <c r="E194" s="134">
        <v>50</v>
      </c>
      <c r="F194" s="134">
        <v>50</v>
      </c>
    </row>
    <row r="195" spans="1:6" ht="36">
      <c r="A195" s="11" t="s">
        <v>288</v>
      </c>
      <c r="B195" s="33"/>
      <c r="C195" s="197" t="s">
        <v>876</v>
      </c>
      <c r="D195" s="134">
        <f t="shared" si="52"/>
        <v>50</v>
      </c>
      <c r="E195" s="134">
        <f t="shared" si="52"/>
        <v>0</v>
      </c>
      <c r="F195" s="134">
        <f t="shared" si="52"/>
        <v>0</v>
      </c>
    </row>
    <row r="196" spans="1:6" ht="36">
      <c r="A196" s="11" t="s">
        <v>288</v>
      </c>
      <c r="B196" s="33" t="s">
        <v>299</v>
      </c>
      <c r="C196" s="204" t="s">
        <v>178</v>
      </c>
      <c r="D196" s="134">
        <f t="shared" si="52"/>
        <v>50</v>
      </c>
      <c r="E196" s="134">
        <f t="shared" si="52"/>
        <v>0</v>
      </c>
      <c r="F196" s="134">
        <f t="shared" si="52"/>
        <v>0</v>
      </c>
    </row>
    <row r="197" spans="1:6" ht="24">
      <c r="A197" s="11" t="s">
        <v>288</v>
      </c>
      <c r="B197" s="21">
        <v>612</v>
      </c>
      <c r="C197" s="28" t="s">
        <v>548</v>
      </c>
      <c r="D197" s="134">
        <v>50</v>
      </c>
      <c r="E197" s="134">
        <v>0</v>
      </c>
      <c r="F197" s="134">
        <v>0</v>
      </c>
    </row>
    <row r="198" spans="1:6" ht="24">
      <c r="A198" s="11" t="s">
        <v>188</v>
      </c>
      <c r="B198" s="21"/>
      <c r="C198" s="28" t="s">
        <v>161</v>
      </c>
      <c r="D198" s="134">
        <f>D199+D205+D210+D213+D202</f>
        <v>35702.631000000001</v>
      </c>
      <c r="E198" s="134">
        <f t="shared" ref="E198:F198" si="53">E199+E205+E210+E213+E202</f>
        <v>35137.999999999993</v>
      </c>
      <c r="F198" s="134">
        <f t="shared" si="53"/>
        <v>35137.999999999993</v>
      </c>
    </row>
    <row r="199" spans="1:6" ht="36">
      <c r="A199" s="11" t="s">
        <v>508</v>
      </c>
      <c r="B199" s="21"/>
      <c r="C199" s="212" t="s">
        <v>766</v>
      </c>
      <c r="D199" s="134">
        <f t="shared" ref="D199:F200" si="54">D200</f>
        <v>11750.8</v>
      </c>
      <c r="E199" s="134">
        <f t="shared" si="54"/>
        <v>11585.3</v>
      </c>
      <c r="F199" s="134">
        <f t="shared" si="54"/>
        <v>11585.3</v>
      </c>
    </row>
    <row r="200" spans="1:6" ht="36">
      <c r="A200" s="11" t="s">
        <v>508</v>
      </c>
      <c r="B200" s="33" t="s">
        <v>299</v>
      </c>
      <c r="C200" s="204" t="s">
        <v>178</v>
      </c>
      <c r="D200" s="134">
        <f t="shared" si="54"/>
        <v>11750.8</v>
      </c>
      <c r="E200" s="134">
        <f t="shared" si="54"/>
        <v>11585.3</v>
      </c>
      <c r="F200" s="134">
        <f t="shared" si="54"/>
        <v>11585.3</v>
      </c>
    </row>
    <row r="201" spans="1:6" ht="60">
      <c r="A201" s="11" t="s">
        <v>508</v>
      </c>
      <c r="B201" s="21" t="s">
        <v>302</v>
      </c>
      <c r="C201" s="28" t="s">
        <v>639</v>
      </c>
      <c r="D201" s="134">
        <v>11750.8</v>
      </c>
      <c r="E201" s="134">
        <v>11585.3</v>
      </c>
      <c r="F201" s="134">
        <v>11585.3</v>
      </c>
    </row>
    <row r="202" spans="1:6" ht="36">
      <c r="A202" s="11" t="s">
        <v>877</v>
      </c>
      <c r="B202" s="21"/>
      <c r="C202" s="28" t="s">
        <v>876</v>
      </c>
      <c r="D202" s="134">
        <f t="shared" ref="D202:F203" si="55">D203</f>
        <v>110</v>
      </c>
      <c r="E202" s="134">
        <f t="shared" si="55"/>
        <v>0</v>
      </c>
      <c r="F202" s="134">
        <f t="shared" si="55"/>
        <v>0</v>
      </c>
    </row>
    <row r="203" spans="1:6" ht="36">
      <c r="A203" s="11" t="s">
        <v>877</v>
      </c>
      <c r="B203" s="33" t="s">
        <v>299</v>
      </c>
      <c r="C203" s="204" t="s">
        <v>178</v>
      </c>
      <c r="D203" s="134">
        <f t="shared" si="55"/>
        <v>110</v>
      </c>
      <c r="E203" s="134">
        <f t="shared" si="55"/>
        <v>0</v>
      </c>
      <c r="F203" s="134">
        <f t="shared" si="55"/>
        <v>0</v>
      </c>
    </row>
    <row r="204" spans="1:6" ht="24">
      <c r="A204" s="11" t="s">
        <v>877</v>
      </c>
      <c r="B204" s="21">
        <v>612</v>
      </c>
      <c r="C204" s="28" t="s">
        <v>548</v>
      </c>
      <c r="D204" s="134">
        <v>110</v>
      </c>
      <c r="E204" s="134">
        <v>0</v>
      </c>
      <c r="F204" s="134">
        <v>0</v>
      </c>
    </row>
    <row r="205" spans="1:6" ht="48">
      <c r="A205" s="11" t="s">
        <v>218</v>
      </c>
      <c r="B205" s="21"/>
      <c r="C205" s="28" t="s">
        <v>221</v>
      </c>
      <c r="D205" s="134">
        <f>D206+D208</f>
        <v>23306.231</v>
      </c>
      <c r="E205" s="134">
        <f t="shared" ref="E205:F205" si="56">E206+E208</f>
        <v>23317.1</v>
      </c>
      <c r="F205" s="134">
        <f t="shared" si="56"/>
        <v>23317.1</v>
      </c>
    </row>
    <row r="206" spans="1:6" ht="36">
      <c r="A206" s="11" t="s">
        <v>218</v>
      </c>
      <c r="B206" s="30" t="s">
        <v>299</v>
      </c>
      <c r="C206" s="204" t="s">
        <v>178</v>
      </c>
      <c r="D206" s="134">
        <f t="shared" ref="D206:F206" si="57">D207</f>
        <v>5022.4629999999997</v>
      </c>
      <c r="E206" s="134">
        <f t="shared" si="57"/>
        <v>23317.1</v>
      </c>
      <c r="F206" s="134">
        <f t="shared" si="57"/>
        <v>23317.1</v>
      </c>
    </row>
    <row r="207" spans="1:6" ht="60">
      <c r="A207" s="11" t="s">
        <v>218</v>
      </c>
      <c r="B207" s="21" t="s">
        <v>302</v>
      </c>
      <c r="C207" s="28" t="s">
        <v>639</v>
      </c>
      <c r="D207" s="134">
        <v>5022.4629999999997</v>
      </c>
      <c r="E207" s="134">
        <v>23317.1</v>
      </c>
      <c r="F207" s="134">
        <v>23317.1</v>
      </c>
    </row>
    <row r="208" spans="1:6">
      <c r="A208" s="11" t="s">
        <v>218</v>
      </c>
      <c r="B208" s="21">
        <v>500</v>
      </c>
      <c r="C208" s="28" t="s">
        <v>308</v>
      </c>
      <c r="D208" s="134">
        <f>D209</f>
        <v>18283.768</v>
      </c>
      <c r="E208" s="134">
        <f t="shared" ref="E208:F208" si="58">E209</f>
        <v>0</v>
      </c>
      <c r="F208" s="134">
        <f t="shared" si="58"/>
        <v>0</v>
      </c>
    </row>
    <row r="209" spans="1:6">
      <c r="A209" s="11" t="s">
        <v>218</v>
      </c>
      <c r="B209" s="21" t="s">
        <v>309</v>
      </c>
      <c r="C209" s="28" t="s">
        <v>310</v>
      </c>
      <c r="D209" s="134">
        <v>18283.768</v>
      </c>
      <c r="E209" s="134">
        <v>0</v>
      </c>
      <c r="F209" s="134">
        <v>0</v>
      </c>
    </row>
    <row r="210" spans="1:6" ht="48">
      <c r="A210" s="11" t="s">
        <v>219</v>
      </c>
      <c r="B210" s="21"/>
      <c r="C210" s="28" t="s">
        <v>220</v>
      </c>
      <c r="D210" s="134">
        <f t="shared" ref="D210:F211" si="59">D211</f>
        <v>235.6</v>
      </c>
      <c r="E210" s="134">
        <f t="shared" si="59"/>
        <v>235.6</v>
      </c>
      <c r="F210" s="134">
        <f t="shared" si="59"/>
        <v>235.6</v>
      </c>
    </row>
    <row r="211" spans="1:6" ht="36">
      <c r="A211" s="11" t="s">
        <v>219</v>
      </c>
      <c r="B211" s="30" t="s">
        <v>299</v>
      </c>
      <c r="C211" s="204" t="s">
        <v>178</v>
      </c>
      <c r="D211" s="134">
        <f t="shared" si="59"/>
        <v>235.6</v>
      </c>
      <c r="E211" s="134">
        <f t="shared" si="59"/>
        <v>235.6</v>
      </c>
      <c r="F211" s="134">
        <f t="shared" si="59"/>
        <v>235.6</v>
      </c>
    </row>
    <row r="212" spans="1:6" ht="60">
      <c r="A212" s="11" t="s">
        <v>219</v>
      </c>
      <c r="B212" s="21" t="s">
        <v>302</v>
      </c>
      <c r="C212" s="28" t="s">
        <v>639</v>
      </c>
      <c r="D212" s="134">
        <v>235.6</v>
      </c>
      <c r="E212" s="134">
        <v>235.6</v>
      </c>
      <c r="F212" s="134">
        <v>235.6</v>
      </c>
    </row>
    <row r="213" spans="1:6" ht="48">
      <c r="A213" s="209" t="s">
        <v>874</v>
      </c>
      <c r="B213" s="21"/>
      <c r="C213" s="213" t="s">
        <v>873</v>
      </c>
      <c r="D213" s="134">
        <f t="shared" ref="D213:F214" si="60">D214</f>
        <v>300</v>
      </c>
      <c r="E213" s="134">
        <f t="shared" si="60"/>
        <v>0</v>
      </c>
      <c r="F213" s="134">
        <f t="shared" si="60"/>
        <v>0</v>
      </c>
    </row>
    <row r="214" spans="1:6" ht="36">
      <c r="A214" s="214" t="s">
        <v>874</v>
      </c>
      <c r="B214" s="33" t="s">
        <v>299</v>
      </c>
      <c r="C214" s="204" t="s">
        <v>178</v>
      </c>
      <c r="D214" s="134">
        <f t="shared" si="60"/>
        <v>300</v>
      </c>
      <c r="E214" s="134">
        <f t="shared" si="60"/>
        <v>0</v>
      </c>
      <c r="F214" s="134">
        <f t="shared" si="60"/>
        <v>0</v>
      </c>
    </row>
    <row r="215" spans="1:6" ht="24">
      <c r="A215" s="214" t="s">
        <v>874</v>
      </c>
      <c r="B215" s="21">
        <v>612</v>
      </c>
      <c r="C215" s="28" t="s">
        <v>548</v>
      </c>
      <c r="D215" s="134">
        <v>300</v>
      </c>
      <c r="E215" s="134">
        <v>0</v>
      </c>
      <c r="F215" s="134">
        <v>0</v>
      </c>
    </row>
    <row r="216" spans="1:6" ht="36">
      <c r="A216" s="11" t="s">
        <v>38</v>
      </c>
      <c r="B216" s="21"/>
      <c r="C216" s="28" t="s">
        <v>348</v>
      </c>
      <c r="D216" s="134">
        <f>D217+D221+D225+D229+D233</f>
        <v>37826.148999999998</v>
      </c>
      <c r="E216" s="134">
        <f t="shared" ref="E216:F216" si="61">E217+E221+E225+E229+E233</f>
        <v>36032.674999999996</v>
      </c>
      <c r="F216" s="134">
        <f t="shared" si="61"/>
        <v>36032.674999999996</v>
      </c>
    </row>
    <row r="217" spans="1:6" ht="24">
      <c r="A217" s="11" t="s">
        <v>487</v>
      </c>
      <c r="B217" s="21"/>
      <c r="C217" s="28" t="s">
        <v>787</v>
      </c>
      <c r="D217" s="134">
        <f>D218</f>
        <v>28454.559999999998</v>
      </c>
      <c r="E217" s="134">
        <f>E218</f>
        <v>27845.993999999999</v>
      </c>
      <c r="F217" s="134">
        <f>F218</f>
        <v>27845.993999999999</v>
      </c>
    </row>
    <row r="218" spans="1:6" ht="36">
      <c r="A218" s="11" t="s">
        <v>487</v>
      </c>
      <c r="B218" s="33" t="s">
        <v>299</v>
      </c>
      <c r="C218" s="204" t="s">
        <v>178</v>
      </c>
      <c r="D218" s="134">
        <f>D219+D220</f>
        <v>28454.559999999998</v>
      </c>
      <c r="E218" s="134">
        <f>E219+E220</f>
        <v>27845.993999999999</v>
      </c>
      <c r="F218" s="134">
        <f>F219+F220</f>
        <v>27845.993999999999</v>
      </c>
    </row>
    <row r="219" spans="1:6" ht="60">
      <c r="A219" s="11" t="s">
        <v>487</v>
      </c>
      <c r="B219" s="21" t="s">
        <v>302</v>
      </c>
      <c r="C219" s="28" t="s">
        <v>639</v>
      </c>
      <c r="D219" s="134">
        <v>15893.55</v>
      </c>
      <c r="E219" s="134">
        <v>15501.656999999999</v>
      </c>
      <c r="F219" s="134">
        <v>15501.656999999999</v>
      </c>
    </row>
    <row r="220" spans="1:6" ht="60">
      <c r="A220" s="11" t="s">
        <v>487</v>
      </c>
      <c r="B220" s="21" t="s">
        <v>304</v>
      </c>
      <c r="C220" s="28" t="s">
        <v>638</v>
      </c>
      <c r="D220" s="134">
        <v>12561.01</v>
      </c>
      <c r="E220" s="134">
        <v>12344.337</v>
      </c>
      <c r="F220" s="134">
        <v>12344.337</v>
      </c>
    </row>
    <row r="221" spans="1:6" ht="36">
      <c r="A221" s="11" t="s">
        <v>488</v>
      </c>
      <c r="B221" s="31"/>
      <c r="C221" s="28" t="s">
        <v>361</v>
      </c>
      <c r="D221" s="134">
        <f>D222</f>
        <v>92.2</v>
      </c>
      <c r="E221" s="134">
        <f>E222</f>
        <v>92.199999999999989</v>
      </c>
      <c r="F221" s="134">
        <f>F222</f>
        <v>92.199999999999989</v>
      </c>
    </row>
    <row r="222" spans="1:6" ht="36">
      <c r="A222" s="11" t="s">
        <v>488</v>
      </c>
      <c r="B222" s="33" t="s">
        <v>299</v>
      </c>
      <c r="C222" s="197" t="s">
        <v>663</v>
      </c>
      <c r="D222" s="134">
        <f>D223+D224</f>
        <v>92.2</v>
      </c>
      <c r="E222" s="134">
        <f>E223+E224</f>
        <v>92.199999999999989</v>
      </c>
      <c r="F222" s="134">
        <f>F223+F224</f>
        <v>92.199999999999989</v>
      </c>
    </row>
    <row r="223" spans="1:6" ht="60">
      <c r="A223" s="11" t="s">
        <v>488</v>
      </c>
      <c r="B223" s="21" t="s">
        <v>302</v>
      </c>
      <c r="C223" s="28" t="s">
        <v>639</v>
      </c>
      <c r="D223" s="134">
        <v>53.25</v>
      </c>
      <c r="E223" s="134">
        <v>53.3</v>
      </c>
      <c r="F223" s="134">
        <v>53.3</v>
      </c>
    </row>
    <row r="224" spans="1:6" ht="60">
      <c r="A224" s="11" t="s">
        <v>488</v>
      </c>
      <c r="B224" s="21" t="s">
        <v>304</v>
      </c>
      <c r="C224" s="28" t="s">
        <v>638</v>
      </c>
      <c r="D224" s="134">
        <v>38.950000000000003</v>
      </c>
      <c r="E224" s="134">
        <v>38.9</v>
      </c>
      <c r="F224" s="134">
        <v>38.9</v>
      </c>
    </row>
    <row r="225" spans="1:6" ht="48.75" thickBot="1">
      <c r="A225" s="11" t="s">
        <v>51</v>
      </c>
      <c r="B225" s="21"/>
      <c r="C225" s="215" t="s">
        <v>180</v>
      </c>
      <c r="D225" s="134">
        <f>D226+D227</f>
        <v>383.32299999999998</v>
      </c>
      <c r="E225" s="134">
        <f t="shared" ref="E225:F225" si="62">E226</f>
        <v>0</v>
      </c>
      <c r="F225" s="134">
        <f t="shared" si="62"/>
        <v>0</v>
      </c>
    </row>
    <row r="226" spans="1:6" ht="36">
      <c r="A226" s="11" t="s">
        <v>51</v>
      </c>
      <c r="B226" s="33" t="s">
        <v>299</v>
      </c>
      <c r="C226" s="204" t="s">
        <v>178</v>
      </c>
      <c r="D226" s="134">
        <f>D228</f>
        <v>358.32299999999998</v>
      </c>
      <c r="E226" s="134">
        <f>E228</f>
        <v>0</v>
      </c>
      <c r="F226" s="134">
        <f>F228</f>
        <v>0</v>
      </c>
    </row>
    <row r="227" spans="1:6" s="257" customFormat="1" ht="24">
      <c r="A227" s="11" t="s">
        <v>51</v>
      </c>
      <c r="B227" s="21">
        <v>612</v>
      </c>
      <c r="C227" s="28" t="s">
        <v>548</v>
      </c>
      <c r="D227" s="134">
        <v>25</v>
      </c>
      <c r="E227" s="134">
        <v>0</v>
      </c>
      <c r="F227" s="134">
        <v>0</v>
      </c>
    </row>
    <row r="228" spans="1:6" ht="24">
      <c r="A228" s="11" t="s">
        <v>51</v>
      </c>
      <c r="B228" s="21">
        <v>622</v>
      </c>
      <c r="C228" s="28" t="s">
        <v>359</v>
      </c>
      <c r="D228" s="134">
        <v>358.32299999999998</v>
      </c>
      <c r="E228" s="134">
        <v>0</v>
      </c>
      <c r="F228" s="134">
        <v>0</v>
      </c>
    </row>
    <row r="229" spans="1:6" ht="48">
      <c r="A229" s="11" t="s">
        <v>362</v>
      </c>
      <c r="B229" s="21"/>
      <c r="C229" s="28" t="s">
        <v>363</v>
      </c>
      <c r="D229" s="134">
        <f>D230</f>
        <v>8807.1049999999996</v>
      </c>
      <c r="E229" s="134">
        <f>E230</f>
        <v>8013.5360000000001</v>
      </c>
      <c r="F229" s="134">
        <f>F230</f>
        <v>8013.5360000000001</v>
      </c>
    </row>
    <row r="230" spans="1:6" ht="36">
      <c r="A230" s="11" t="s">
        <v>362</v>
      </c>
      <c r="B230" s="30" t="s">
        <v>299</v>
      </c>
      <c r="C230" s="204" t="s">
        <v>178</v>
      </c>
      <c r="D230" s="134">
        <f>D231+D232</f>
        <v>8807.1049999999996</v>
      </c>
      <c r="E230" s="134">
        <f>E231+E232</f>
        <v>8013.5360000000001</v>
      </c>
      <c r="F230" s="134">
        <f>F231+F232</f>
        <v>8013.5360000000001</v>
      </c>
    </row>
    <row r="231" spans="1:6" ht="60">
      <c r="A231" s="11" t="s">
        <v>362</v>
      </c>
      <c r="B231" s="21" t="s">
        <v>302</v>
      </c>
      <c r="C231" s="28" t="s">
        <v>639</v>
      </c>
      <c r="D231" s="134">
        <v>4504.576</v>
      </c>
      <c r="E231" s="134">
        <v>4085.3319999999999</v>
      </c>
      <c r="F231" s="134">
        <v>4085.3319999999999</v>
      </c>
    </row>
    <row r="232" spans="1:6" ht="60">
      <c r="A232" s="11" t="s">
        <v>362</v>
      </c>
      <c r="B232" s="21" t="s">
        <v>304</v>
      </c>
      <c r="C232" s="28" t="s">
        <v>638</v>
      </c>
      <c r="D232" s="134">
        <v>4302.5290000000005</v>
      </c>
      <c r="E232" s="134">
        <v>3928.2040000000002</v>
      </c>
      <c r="F232" s="134">
        <v>3928.2040000000002</v>
      </c>
    </row>
    <row r="233" spans="1:6" ht="60">
      <c r="A233" s="11" t="s">
        <v>365</v>
      </c>
      <c r="B233" s="21"/>
      <c r="C233" s="28" t="s">
        <v>364</v>
      </c>
      <c r="D233" s="134">
        <f>D234</f>
        <v>88.960999999999999</v>
      </c>
      <c r="E233" s="134">
        <f>E234</f>
        <v>80.944999999999993</v>
      </c>
      <c r="F233" s="134">
        <f>F234</f>
        <v>80.944999999999993</v>
      </c>
    </row>
    <row r="234" spans="1:6" ht="36">
      <c r="A234" s="11" t="s">
        <v>365</v>
      </c>
      <c r="B234" s="30" t="s">
        <v>299</v>
      </c>
      <c r="C234" s="204" t="s">
        <v>178</v>
      </c>
      <c r="D234" s="134">
        <f>D235+D236</f>
        <v>88.960999999999999</v>
      </c>
      <c r="E234" s="134">
        <f>E235+E236</f>
        <v>80.944999999999993</v>
      </c>
      <c r="F234" s="134">
        <f>F235+F236</f>
        <v>80.944999999999993</v>
      </c>
    </row>
    <row r="235" spans="1:6" ht="60">
      <c r="A235" s="11" t="s">
        <v>365</v>
      </c>
      <c r="B235" s="21" t="s">
        <v>302</v>
      </c>
      <c r="C235" s="28" t="s">
        <v>639</v>
      </c>
      <c r="D235" s="134">
        <v>45.500999999999998</v>
      </c>
      <c r="E235" s="134">
        <v>41.265999999999998</v>
      </c>
      <c r="F235" s="134">
        <v>41.265999999999998</v>
      </c>
    </row>
    <row r="236" spans="1:6" ht="48">
      <c r="A236" s="11" t="s">
        <v>365</v>
      </c>
      <c r="B236" s="21" t="s">
        <v>304</v>
      </c>
      <c r="C236" s="28" t="s">
        <v>305</v>
      </c>
      <c r="D236" s="134">
        <v>43.46</v>
      </c>
      <c r="E236" s="134">
        <v>39.679000000000002</v>
      </c>
      <c r="F236" s="134">
        <v>39.679000000000002</v>
      </c>
    </row>
    <row r="237" spans="1:6" ht="24">
      <c r="A237" s="11" t="s">
        <v>835</v>
      </c>
      <c r="B237" s="21"/>
      <c r="C237" s="28" t="s">
        <v>745</v>
      </c>
      <c r="D237" s="134">
        <f>D238</f>
        <v>474.62</v>
      </c>
      <c r="E237" s="134">
        <f t="shared" ref="E237:F239" si="63">E238</f>
        <v>520</v>
      </c>
      <c r="F237" s="134">
        <f t="shared" si="63"/>
        <v>520</v>
      </c>
    </row>
    <row r="238" spans="1:6" ht="60">
      <c r="A238" s="11" t="s">
        <v>836</v>
      </c>
      <c r="B238" s="21"/>
      <c r="C238" s="28" t="s">
        <v>320</v>
      </c>
      <c r="D238" s="134">
        <f>D239</f>
        <v>474.62</v>
      </c>
      <c r="E238" s="134">
        <f t="shared" si="63"/>
        <v>520</v>
      </c>
      <c r="F238" s="134">
        <f t="shared" si="63"/>
        <v>520</v>
      </c>
    </row>
    <row r="239" spans="1:6" ht="36">
      <c r="A239" s="11" t="s">
        <v>836</v>
      </c>
      <c r="B239" s="33" t="s">
        <v>299</v>
      </c>
      <c r="C239" s="197" t="s">
        <v>663</v>
      </c>
      <c r="D239" s="134">
        <f>D240</f>
        <v>474.62</v>
      </c>
      <c r="E239" s="134">
        <f t="shared" si="63"/>
        <v>520</v>
      </c>
      <c r="F239" s="134">
        <f t="shared" si="63"/>
        <v>520</v>
      </c>
    </row>
    <row r="240" spans="1:6" ht="60">
      <c r="A240" s="11" t="s">
        <v>836</v>
      </c>
      <c r="B240" s="21" t="s">
        <v>302</v>
      </c>
      <c r="C240" s="28" t="s">
        <v>639</v>
      </c>
      <c r="D240" s="134">
        <v>474.62</v>
      </c>
      <c r="E240" s="134">
        <v>520</v>
      </c>
      <c r="F240" s="134">
        <v>520</v>
      </c>
    </row>
    <row r="241" spans="1:6" ht="48">
      <c r="A241" s="101" t="s">
        <v>39</v>
      </c>
      <c r="B241" s="102"/>
      <c r="C241" s="121" t="s">
        <v>956</v>
      </c>
      <c r="D241" s="149">
        <f>D242+D250</f>
        <v>149547.28699999998</v>
      </c>
      <c r="E241" s="149">
        <f>E242+E250</f>
        <v>148781.46299999999</v>
      </c>
      <c r="F241" s="149">
        <f>F242+F250</f>
        <v>155318.88500000001</v>
      </c>
    </row>
    <row r="242" spans="1:6" ht="36">
      <c r="A242" s="11" t="s">
        <v>40</v>
      </c>
      <c r="B242" s="21"/>
      <c r="C242" s="28" t="s">
        <v>534</v>
      </c>
      <c r="D242" s="134">
        <f>D243</f>
        <v>2062.5330000000004</v>
      </c>
      <c r="E242" s="134">
        <f t="shared" ref="E242:F242" si="64">E243</f>
        <v>2144.933</v>
      </c>
      <c r="F242" s="134">
        <f t="shared" si="64"/>
        <v>2237.1999999999998</v>
      </c>
    </row>
    <row r="243" spans="1:6" ht="36">
      <c r="A243" s="11" t="s">
        <v>42</v>
      </c>
      <c r="B243" s="21"/>
      <c r="C243" s="28" t="s">
        <v>768</v>
      </c>
      <c r="D243" s="134">
        <f>D247+D244</f>
        <v>2062.5330000000004</v>
      </c>
      <c r="E243" s="134">
        <f>E247+E244</f>
        <v>2144.933</v>
      </c>
      <c r="F243" s="134">
        <f>F247+F244</f>
        <v>2237.1999999999998</v>
      </c>
    </row>
    <row r="244" spans="1:6" ht="48">
      <c r="A244" s="11" t="s">
        <v>611</v>
      </c>
      <c r="B244" s="21"/>
      <c r="C244" s="28" t="s">
        <v>769</v>
      </c>
      <c r="D244" s="134">
        <f t="shared" ref="D244:F245" si="65">D245</f>
        <v>1546.9</v>
      </c>
      <c r="E244" s="134">
        <f t="shared" si="65"/>
        <v>1608.7</v>
      </c>
      <c r="F244" s="134">
        <f t="shared" si="65"/>
        <v>1677.9</v>
      </c>
    </row>
    <row r="245" spans="1:6" ht="36">
      <c r="A245" s="11" t="s">
        <v>611</v>
      </c>
      <c r="B245" s="30" t="s">
        <v>259</v>
      </c>
      <c r="C245" s="197" t="s">
        <v>719</v>
      </c>
      <c r="D245" s="134">
        <f t="shared" si="65"/>
        <v>1546.9</v>
      </c>
      <c r="E245" s="134">
        <f t="shared" si="65"/>
        <v>1608.7</v>
      </c>
      <c r="F245" s="134">
        <f t="shared" si="65"/>
        <v>1677.9</v>
      </c>
    </row>
    <row r="246" spans="1:6">
      <c r="A246" s="11" t="s">
        <v>611</v>
      </c>
      <c r="B246" s="21" t="s">
        <v>261</v>
      </c>
      <c r="C246" s="28" t="s">
        <v>685</v>
      </c>
      <c r="D246" s="134">
        <v>1546.9</v>
      </c>
      <c r="E246" s="134">
        <v>1608.7</v>
      </c>
      <c r="F246" s="134">
        <v>1677.9</v>
      </c>
    </row>
    <row r="247" spans="1:6" ht="36">
      <c r="A247" s="11" t="s">
        <v>452</v>
      </c>
      <c r="B247" s="21"/>
      <c r="C247" s="28" t="s">
        <v>270</v>
      </c>
      <c r="D247" s="134">
        <f t="shared" ref="D247:F248" si="66">D248</f>
        <v>515.63300000000004</v>
      </c>
      <c r="E247" s="134">
        <f t="shared" si="66"/>
        <v>536.23299999999995</v>
      </c>
      <c r="F247" s="134">
        <f t="shared" si="66"/>
        <v>559.29999999999995</v>
      </c>
    </row>
    <row r="248" spans="1:6" ht="36">
      <c r="A248" s="11" t="s">
        <v>452</v>
      </c>
      <c r="B248" s="30" t="s">
        <v>259</v>
      </c>
      <c r="C248" s="197" t="s">
        <v>719</v>
      </c>
      <c r="D248" s="134">
        <f t="shared" si="66"/>
        <v>515.63300000000004</v>
      </c>
      <c r="E248" s="134">
        <f t="shared" si="66"/>
        <v>536.23299999999995</v>
      </c>
      <c r="F248" s="134">
        <f t="shared" si="66"/>
        <v>559.29999999999995</v>
      </c>
    </row>
    <row r="249" spans="1:6">
      <c r="A249" s="11" t="s">
        <v>452</v>
      </c>
      <c r="B249" s="21" t="s">
        <v>261</v>
      </c>
      <c r="C249" s="28" t="s">
        <v>662</v>
      </c>
      <c r="D249" s="134">
        <v>515.63300000000004</v>
      </c>
      <c r="E249" s="134">
        <v>536.23299999999995</v>
      </c>
      <c r="F249" s="134">
        <v>559.29999999999995</v>
      </c>
    </row>
    <row r="250" spans="1:6" ht="36">
      <c r="A250" s="11" t="s">
        <v>388</v>
      </c>
      <c r="B250" s="21"/>
      <c r="C250" s="28" t="s">
        <v>770</v>
      </c>
      <c r="D250" s="134">
        <f>D251+D258+D265</f>
        <v>147484.75399999999</v>
      </c>
      <c r="E250" s="134">
        <f>E251+E258+E265</f>
        <v>146636.53</v>
      </c>
      <c r="F250" s="134">
        <f>F251+F258+F265</f>
        <v>153081.685</v>
      </c>
    </row>
    <row r="251" spans="1:6" ht="36">
      <c r="A251" s="11" t="s">
        <v>386</v>
      </c>
      <c r="B251" s="21"/>
      <c r="C251" s="28" t="s">
        <v>772</v>
      </c>
      <c r="D251" s="134">
        <f>D252+D255</f>
        <v>3214.21</v>
      </c>
      <c r="E251" s="134">
        <f>E252+E255</f>
        <v>3345.32</v>
      </c>
      <c r="F251" s="134">
        <f>F252+F255</f>
        <v>3483.06</v>
      </c>
    </row>
    <row r="252" spans="1:6" ht="72">
      <c r="A252" s="32" t="s">
        <v>387</v>
      </c>
      <c r="B252" s="205"/>
      <c r="C252" s="206" t="s">
        <v>199</v>
      </c>
      <c r="D252" s="134">
        <f t="shared" ref="D252:F253" si="67">D253</f>
        <v>3113.9</v>
      </c>
      <c r="E252" s="134">
        <f t="shared" si="67"/>
        <v>3238.5</v>
      </c>
      <c r="F252" s="134">
        <f t="shared" si="67"/>
        <v>3368</v>
      </c>
    </row>
    <row r="253" spans="1:6" ht="36">
      <c r="A253" s="32" t="s">
        <v>387</v>
      </c>
      <c r="B253" s="30" t="s">
        <v>259</v>
      </c>
      <c r="C253" s="197" t="s">
        <v>719</v>
      </c>
      <c r="D253" s="134">
        <f>D254</f>
        <v>3113.9</v>
      </c>
      <c r="E253" s="134">
        <f t="shared" si="67"/>
        <v>3238.5</v>
      </c>
      <c r="F253" s="134">
        <f t="shared" si="67"/>
        <v>3368</v>
      </c>
    </row>
    <row r="254" spans="1:6">
      <c r="A254" s="32" t="s">
        <v>387</v>
      </c>
      <c r="B254" s="21" t="s">
        <v>261</v>
      </c>
      <c r="C254" s="28" t="s">
        <v>662</v>
      </c>
      <c r="D254" s="134">
        <v>3113.9</v>
      </c>
      <c r="E254" s="134">
        <v>3238.5</v>
      </c>
      <c r="F254" s="134">
        <v>3368</v>
      </c>
    </row>
    <row r="255" spans="1:6" ht="48">
      <c r="A255" s="32" t="s">
        <v>773</v>
      </c>
      <c r="B255" s="21"/>
      <c r="C255" s="28" t="s">
        <v>771</v>
      </c>
      <c r="D255" s="134">
        <f t="shared" ref="D255:F256" si="68">D256</f>
        <v>100.31</v>
      </c>
      <c r="E255" s="134">
        <f t="shared" si="68"/>
        <v>106.82</v>
      </c>
      <c r="F255" s="134">
        <f t="shared" si="68"/>
        <v>115.06</v>
      </c>
    </row>
    <row r="256" spans="1:6" ht="36">
      <c r="A256" s="32" t="s">
        <v>773</v>
      </c>
      <c r="B256" s="30" t="s">
        <v>259</v>
      </c>
      <c r="C256" s="197" t="s">
        <v>719</v>
      </c>
      <c r="D256" s="134">
        <f t="shared" si="68"/>
        <v>100.31</v>
      </c>
      <c r="E256" s="134">
        <f t="shared" si="68"/>
        <v>106.82</v>
      </c>
      <c r="F256" s="134">
        <f t="shared" si="68"/>
        <v>115.06</v>
      </c>
    </row>
    <row r="257" spans="1:6">
      <c r="A257" s="32" t="s">
        <v>773</v>
      </c>
      <c r="B257" s="21" t="s">
        <v>261</v>
      </c>
      <c r="C257" s="28" t="s">
        <v>662</v>
      </c>
      <c r="D257" s="134">
        <v>100.31</v>
      </c>
      <c r="E257" s="134">
        <v>106.82</v>
      </c>
      <c r="F257" s="134">
        <v>115.06</v>
      </c>
    </row>
    <row r="258" spans="1:6" ht="48">
      <c r="A258" s="32" t="s">
        <v>89</v>
      </c>
      <c r="B258" s="21"/>
      <c r="C258" s="28" t="s">
        <v>778</v>
      </c>
      <c r="D258" s="134">
        <f>D259+D262</f>
        <v>6784.75</v>
      </c>
      <c r="E258" s="134">
        <f>E259+E262</f>
        <v>6784.875</v>
      </c>
      <c r="F258" s="134">
        <f>F259+F262</f>
        <v>6770.75</v>
      </c>
    </row>
    <row r="259" spans="1:6" ht="72">
      <c r="A259" s="110" t="s">
        <v>981</v>
      </c>
      <c r="B259" s="21"/>
      <c r="C259" s="28" t="s">
        <v>774</v>
      </c>
      <c r="D259" s="134">
        <f t="shared" ref="D259:F260" si="69">D260</f>
        <v>5427.8</v>
      </c>
      <c r="E259" s="134">
        <f t="shared" si="69"/>
        <v>5427.9</v>
      </c>
      <c r="F259" s="134">
        <f t="shared" si="69"/>
        <v>5416.6</v>
      </c>
    </row>
    <row r="260" spans="1:6" ht="36">
      <c r="A260" s="110" t="s">
        <v>981</v>
      </c>
      <c r="B260" s="30" t="s">
        <v>259</v>
      </c>
      <c r="C260" s="197" t="s">
        <v>719</v>
      </c>
      <c r="D260" s="134">
        <f t="shared" si="69"/>
        <v>5427.8</v>
      </c>
      <c r="E260" s="134">
        <f t="shared" si="69"/>
        <v>5427.9</v>
      </c>
      <c r="F260" s="134">
        <f t="shared" si="69"/>
        <v>5416.6</v>
      </c>
    </row>
    <row r="261" spans="1:6" ht="24">
      <c r="A261" s="110" t="s">
        <v>981</v>
      </c>
      <c r="B261" s="21" t="s">
        <v>261</v>
      </c>
      <c r="C261" s="28" t="s">
        <v>662</v>
      </c>
      <c r="D261" s="134">
        <v>5427.8</v>
      </c>
      <c r="E261" s="134">
        <v>5427.9</v>
      </c>
      <c r="F261" s="134">
        <v>5416.6</v>
      </c>
    </row>
    <row r="262" spans="1:6" ht="72">
      <c r="A262" s="32" t="s">
        <v>982</v>
      </c>
      <c r="B262" s="21"/>
      <c r="C262" s="28" t="s">
        <v>775</v>
      </c>
      <c r="D262" s="134">
        <f t="shared" ref="D262:F263" si="70">D263</f>
        <v>1356.95</v>
      </c>
      <c r="E262" s="134">
        <f t="shared" si="70"/>
        <v>1356.9749999999999</v>
      </c>
      <c r="F262" s="134">
        <f t="shared" si="70"/>
        <v>1354.15</v>
      </c>
    </row>
    <row r="263" spans="1:6" ht="36">
      <c r="A263" s="32" t="s">
        <v>982</v>
      </c>
      <c r="B263" s="30" t="s">
        <v>259</v>
      </c>
      <c r="C263" s="197" t="s">
        <v>719</v>
      </c>
      <c r="D263" s="134">
        <f t="shared" si="70"/>
        <v>1356.95</v>
      </c>
      <c r="E263" s="134">
        <f t="shared" si="70"/>
        <v>1356.9749999999999</v>
      </c>
      <c r="F263" s="134">
        <f t="shared" si="70"/>
        <v>1354.15</v>
      </c>
    </row>
    <row r="264" spans="1:6" ht="24">
      <c r="A264" s="32" t="s">
        <v>982</v>
      </c>
      <c r="B264" s="21" t="s">
        <v>261</v>
      </c>
      <c r="C264" s="28" t="s">
        <v>662</v>
      </c>
      <c r="D264" s="134">
        <v>1356.95</v>
      </c>
      <c r="E264" s="134">
        <v>1356.9749999999999</v>
      </c>
      <c r="F264" s="134">
        <v>1354.15</v>
      </c>
    </row>
    <row r="265" spans="1:6" ht="36">
      <c r="A265" s="110" t="s">
        <v>686</v>
      </c>
      <c r="B265" s="21"/>
      <c r="C265" s="28" t="s">
        <v>779</v>
      </c>
      <c r="D265" s="134">
        <f>D266+D269+D275+D278+D281+D272</f>
        <v>137485.79399999999</v>
      </c>
      <c r="E265" s="134">
        <f>E266+E269+E275+E278+E281+E272</f>
        <v>136506.33499999999</v>
      </c>
      <c r="F265" s="134">
        <f>F266+F269+F275+F278+F281+F272</f>
        <v>142827.875</v>
      </c>
    </row>
    <row r="266" spans="1:6" ht="60">
      <c r="A266" s="110" t="s">
        <v>780</v>
      </c>
      <c r="B266" s="21"/>
      <c r="C266" s="28" t="s">
        <v>776</v>
      </c>
      <c r="D266" s="134">
        <f t="shared" ref="D266:F267" si="71">D267</f>
        <v>11224.7</v>
      </c>
      <c r="E266" s="134">
        <f t="shared" si="71"/>
        <v>11673.7</v>
      </c>
      <c r="F266" s="134">
        <f t="shared" si="71"/>
        <v>11919.4</v>
      </c>
    </row>
    <row r="267" spans="1:6" ht="36">
      <c r="A267" s="110" t="s">
        <v>780</v>
      </c>
      <c r="B267" s="30" t="s">
        <v>259</v>
      </c>
      <c r="C267" s="197" t="s">
        <v>719</v>
      </c>
      <c r="D267" s="134">
        <f t="shared" si="71"/>
        <v>11224.7</v>
      </c>
      <c r="E267" s="134">
        <f t="shared" si="71"/>
        <v>11673.7</v>
      </c>
      <c r="F267" s="134">
        <f t="shared" si="71"/>
        <v>11919.4</v>
      </c>
    </row>
    <row r="268" spans="1:6">
      <c r="A268" s="110" t="s">
        <v>780</v>
      </c>
      <c r="B268" s="21" t="s">
        <v>261</v>
      </c>
      <c r="C268" s="28" t="s">
        <v>662</v>
      </c>
      <c r="D268" s="134">
        <v>11224.7</v>
      </c>
      <c r="E268" s="134">
        <v>11673.7</v>
      </c>
      <c r="F268" s="134">
        <v>11919.4</v>
      </c>
    </row>
    <row r="269" spans="1:6" ht="60">
      <c r="A269" s="110" t="s">
        <v>781</v>
      </c>
      <c r="B269" s="21"/>
      <c r="C269" s="28" t="s">
        <v>777</v>
      </c>
      <c r="D269" s="134">
        <f t="shared" ref="D269:F270" si="72">D270</f>
        <v>2806.1750000000002</v>
      </c>
      <c r="E269" s="134">
        <f t="shared" si="72"/>
        <v>2918.4250000000002</v>
      </c>
      <c r="F269" s="134">
        <f t="shared" si="72"/>
        <v>2979.85</v>
      </c>
    </row>
    <row r="270" spans="1:6" ht="36">
      <c r="A270" s="110" t="s">
        <v>781</v>
      </c>
      <c r="B270" s="30" t="s">
        <v>259</v>
      </c>
      <c r="C270" s="197" t="s">
        <v>719</v>
      </c>
      <c r="D270" s="134">
        <f t="shared" si="72"/>
        <v>2806.1750000000002</v>
      </c>
      <c r="E270" s="134">
        <f t="shared" si="72"/>
        <v>2918.4250000000002</v>
      </c>
      <c r="F270" s="134">
        <f t="shared" si="72"/>
        <v>2979.85</v>
      </c>
    </row>
    <row r="271" spans="1:6" ht="24">
      <c r="A271" s="110" t="s">
        <v>781</v>
      </c>
      <c r="B271" s="21" t="s">
        <v>261</v>
      </c>
      <c r="C271" s="28" t="s">
        <v>662</v>
      </c>
      <c r="D271" s="134">
        <v>2806.1750000000002</v>
      </c>
      <c r="E271" s="134">
        <v>2918.4250000000002</v>
      </c>
      <c r="F271" s="134">
        <v>2979.85</v>
      </c>
    </row>
    <row r="272" spans="1:6" ht="72">
      <c r="A272" s="110" t="s">
        <v>847</v>
      </c>
      <c r="B272" s="21"/>
      <c r="C272" s="28" t="s">
        <v>848</v>
      </c>
      <c r="D272" s="134">
        <f t="shared" ref="D272:F273" si="73">D273</f>
        <v>310.267</v>
      </c>
      <c r="E272" s="134">
        <f t="shared" si="73"/>
        <v>100.46</v>
      </c>
      <c r="F272" s="134">
        <f t="shared" si="73"/>
        <v>0</v>
      </c>
    </row>
    <row r="273" spans="1:6" ht="36">
      <c r="A273" s="110" t="s">
        <v>847</v>
      </c>
      <c r="B273" s="30" t="s">
        <v>259</v>
      </c>
      <c r="C273" s="197" t="s">
        <v>719</v>
      </c>
      <c r="D273" s="134">
        <f t="shared" si="73"/>
        <v>310.267</v>
      </c>
      <c r="E273" s="134">
        <f t="shared" si="73"/>
        <v>100.46</v>
      </c>
      <c r="F273" s="134">
        <f t="shared" si="73"/>
        <v>0</v>
      </c>
    </row>
    <row r="274" spans="1:6">
      <c r="A274" s="110" t="s">
        <v>847</v>
      </c>
      <c r="B274" s="21" t="s">
        <v>261</v>
      </c>
      <c r="C274" s="28" t="s">
        <v>662</v>
      </c>
      <c r="D274" s="134">
        <v>310.267</v>
      </c>
      <c r="E274" s="134">
        <v>100.46</v>
      </c>
      <c r="F274" s="134">
        <v>0</v>
      </c>
    </row>
    <row r="275" spans="1:6" ht="36">
      <c r="A275" s="110" t="s">
        <v>782</v>
      </c>
      <c r="B275" s="21"/>
      <c r="C275" s="28" t="s">
        <v>784</v>
      </c>
      <c r="D275" s="134">
        <f t="shared" ref="D275:F276" si="74">D276</f>
        <v>96890.6</v>
      </c>
      <c r="E275" s="134">
        <f t="shared" si="74"/>
        <v>97451</v>
      </c>
      <c r="F275" s="134">
        <f t="shared" si="74"/>
        <v>102342.9</v>
      </c>
    </row>
    <row r="276" spans="1:6" ht="36">
      <c r="A276" s="110" t="s">
        <v>782</v>
      </c>
      <c r="B276" s="30" t="s">
        <v>259</v>
      </c>
      <c r="C276" s="197" t="s">
        <v>719</v>
      </c>
      <c r="D276" s="134">
        <f t="shared" si="74"/>
        <v>96890.6</v>
      </c>
      <c r="E276" s="134">
        <f t="shared" si="74"/>
        <v>97451</v>
      </c>
      <c r="F276" s="134">
        <f t="shared" si="74"/>
        <v>102342.9</v>
      </c>
    </row>
    <row r="277" spans="1:6">
      <c r="A277" s="110" t="s">
        <v>782</v>
      </c>
      <c r="B277" s="21" t="s">
        <v>261</v>
      </c>
      <c r="C277" s="28" t="s">
        <v>662</v>
      </c>
      <c r="D277" s="134">
        <v>96890.6</v>
      </c>
      <c r="E277" s="134">
        <v>97451</v>
      </c>
      <c r="F277" s="134">
        <v>102342.9</v>
      </c>
    </row>
    <row r="278" spans="1:6" ht="36">
      <c r="A278" s="110" t="s">
        <v>783</v>
      </c>
      <c r="B278" s="21"/>
      <c r="C278" s="28" t="s">
        <v>791</v>
      </c>
      <c r="D278" s="134">
        <f t="shared" ref="D278:F279" si="75">D279</f>
        <v>24222.65</v>
      </c>
      <c r="E278" s="134">
        <f t="shared" si="75"/>
        <v>24362.75</v>
      </c>
      <c r="F278" s="134">
        <f t="shared" si="75"/>
        <v>25585.724999999999</v>
      </c>
    </row>
    <row r="279" spans="1:6" ht="36">
      <c r="A279" s="110" t="s">
        <v>783</v>
      </c>
      <c r="B279" s="30" t="s">
        <v>259</v>
      </c>
      <c r="C279" s="197" t="s">
        <v>719</v>
      </c>
      <c r="D279" s="134">
        <f t="shared" si="75"/>
        <v>24222.65</v>
      </c>
      <c r="E279" s="134">
        <f t="shared" si="75"/>
        <v>24362.75</v>
      </c>
      <c r="F279" s="134">
        <f t="shared" si="75"/>
        <v>25585.724999999999</v>
      </c>
    </row>
    <row r="280" spans="1:6" ht="24">
      <c r="A280" s="110" t="s">
        <v>783</v>
      </c>
      <c r="B280" s="21" t="s">
        <v>261</v>
      </c>
      <c r="C280" s="28" t="s">
        <v>662</v>
      </c>
      <c r="D280" s="134">
        <v>24222.65</v>
      </c>
      <c r="E280" s="134">
        <v>24362.75</v>
      </c>
      <c r="F280" s="134">
        <v>25585.724999999999</v>
      </c>
    </row>
    <row r="281" spans="1:6" ht="60">
      <c r="A281" s="110" t="s">
        <v>846</v>
      </c>
      <c r="B281" s="21"/>
      <c r="C281" s="28" t="s">
        <v>845</v>
      </c>
      <c r="D281" s="134">
        <f t="shared" ref="D281:F282" si="76">D282</f>
        <v>2031.402</v>
      </c>
      <c r="E281" s="134">
        <f t="shared" si="76"/>
        <v>0</v>
      </c>
      <c r="F281" s="134">
        <f t="shared" si="76"/>
        <v>0</v>
      </c>
    </row>
    <row r="282" spans="1:6" ht="36">
      <c r="A282" s="110" t="s">
        <v>846</v>
      </c>
      <c r="B282" s="30" t="s">
        <v>259</v>
      </c>
      <c r="C282" s="197" t="s">
        <v>719</v>
      </c>
      <c r="D282" s="134">
        <f t="shared" si="76"/>
        <v>2031.402</v>
      </c>
      <c r="E282" s="134">
        <f t="shared" si="76"/>
        <v>0</v>
      </c>
      <c r="F282" s="134">
        <f t="shared" si="76"/>
        <v>0</v>
      </c>
    </row>
    <row r="283" spans="1:6">
      <c r="A283" s="110" t="s">
        <v>846</v>
      </c>
      <c r="B283" s="21" t="s">
        <v>261</v>
      </c>
      <c r="C283" s="28" t="s">
        <v>662</v>
      </c>
      <c r="D283" s="134">
        <v>2031.402</v>
      </c>
      <c r="E283" s="134">
        <v>0</v>
      </c>
      <c r="F283" s="134">
        <v>0</v>
      </c>
    </row>
    <row r="284" spans="1:6" ht="24">
      <c r="A284" s="101" t="s">
        <v>423</v>
      </c>
      <c r="B284" s="102"/>
      <c r="C284" s="121" t="s">
        <v>815</v>
      </c>
      <c r="D284" s="149">
        <f>D285+D293</f>
        <v>3205</v>
      </c>
      <c r="E284" s="149">
        <f>E285+E293</f>
        <v>3000</v>
      </c>
      <c r="F284" s="149">
        <f>F285+F293</f>
        <v>3000</v>
      </c>
    </row>
    <row r="285" spans="1:6" ht="24">
      <c r="A285" s="11" t="s">
        <v>424</v>
      </c>
      <c r="B285" s="21"/>
      <c r="C285" s="28" t="s">
        <v>201</v>
      </c>
      <c r="D285" s="134">
        <f>D287+D291</f>
        <v>1300</v>
      </c>
      <c r="E285" s="134">
        <f>E287+E291</f>
        <v>1800</v>
      </c>
      <c r="F285" s="134">
        <f>F287+F291</f>
        <v>1800</v>
      </c>
    </row>
    <row r="286" spans="1:6" ht="72">
      <c r="A286" s="11" t="s">
        <v>425</v>
      </c>
      <c r="B286" s="21"/>
      <c r="C286" s="28" t="s">
        <v>202</v>
      </c>
      <c r="D286" s="134">
        <f>D287+D290</f>
        <v>1300</v>
      </c>
      <c r="E286" s="134">
        <f>E287+E290</f>
        <v>1800</v>
      </c>
      <c r="F286" s="134">
        <f>F287+F290</f>
        <v>1800</v>
      </c>
    </row>
    <row r="287" spans="1:6" ht="120">
      <c r="A287" s="11" t="s">
        <v>517</v>
      </c>
      <c r="B287" s="21"/>
      <c r="C287" s="28" t="s">
        <v>117</v>
      </c>
      <c r="D287" s="134">
        <f t="shared" ref="D287:F288" si="77">D288</f>
        <v>600</v>
      </c>
      <c r="E287" s="134">
        <f t="shared" si="77"/>
        <v>800</v>
      </c>
      <c r="F287" s="134">
        <f t="shared" si="77"/>
        <v>800</v>
      </c>
    </row>
    <row r="288" spans="1:6" ht="36">
      <c r="A288" s="11" t="s">
        <v>517</v>
      </c>
      <c r="B288" s="30" t="s">
        <v>259</v>
      </c>
      <c r="C288" s="197" t="s">
        <v>719</v>
      </c>
      <c r="D288" s="134">
        <f t="shared" si="77"/>
        <v>600</v>
      </c>
      <c r="E288" s="134">
        <f t="shared" si="77"/>
        <v>800</v>
      </c>
      <c r="F288" s="134">
        <f t="shared" si="77"/>
        <v>800</v>
      </c>
    </row>
    <row r="289" spans="1:6">
      <c r="A289" s="11" t="s">
        <v>517</v>
      </c>
      <c r="B289" s="21" t="s">
        <v>261</v>
      </c>
      <c r="C289" s="28" t="s">
        <v>662</v>
      </c>
      <c r="D289" s="134">
        <v>600</v>
      </c>
      <c r="E289" s="134">
        <v>800</v>
      </c>
      <c r="F289" s="134">
        <v>800</v>
      </c>
    </row>
    <row r="290" spans="1:6" ht="72">
      <c r="A290" s="11" t="s">
        <v>518</v>
      </c>
      <c r="B290" s="21"/>
      <c r="C290" s="28" t="s">
        <v>328</v>
      </c>
      <c r="D290" s="134">
        <f t="shared" ref="D290:F291" si="78">D291</f>
        <v>700</v>
      </c>
      <c r="E290" s="134">
        <f t="shared" si="78"/>
        <v>1000</v>
      </c>
      <c r="F290" s="134">
        <f t="shared" si="78"/>
        <v>1000</v>
      </c>
    </row>
    <row r="291" spans="1:6" ht="72">
      <c r="A291" s="11" t="s">
        <v>518</v>
      </c>
      <c r="B291" s="30" t="s">
        <v>561</v>
      </c>
      <c r="C291" s="197" t="s">
        <v>562</v>
      </c>
      <c r="D291" s="134">
        <f t="shared" si="78"/>
        <v>700</v>
      </c>
      <c r="E291" s="134">
        <f t="shared" si="78"/>
        <v>1000</v>
      </c>
      <c r="F291" s="134">
        <f t="shared" si="78"/>
        <v>1000</v>
      </c>
    </row>
    <row r="292" spans="1:6" ht="60">
      <c r="A292" s="11" t="s">
        <v>518</v>
      </c>
      <c r="B292" s="21">
        <v>123</v>
      </c>
      <c r="C292" s="28" t="s">
        <v>527</v>
      </c>
      <c r="D292" s="134">
        <v>700</v>
      </c>
      <c r="E292" s="134">
        <v>1000</v>
      </c>
      <c r="F292" s="134">
        <v>1000</v>
      </c>
    </row>
    <row r="293" spans="1:6" ht="36">
      <c r="A293" s="11" t="s">
        <v>426</v>
      </c>
      <c r="B293" s="21"/>
      <c r="C293" s="28" t="s">
        <v>816</v>
      </c>
      <c r="D293" s="134">
        <f>D294+D301</f>
        <v>1905</v>
      </c>
      <c r="E293" s="134">
        <f t="shared" ref="E293:F293" si="79">E294+E301</f>
        <v>1200</v>
      </c>
      <c r="F293" s="134">
        <f t="shared" si="79"/>
        <v>1200</v>
      </c>
    </row>
    <row r="294" spans="1:6" ht="48">
      <c r="A294" s="11" t="s">
        <v>538</v>
      </c>
      <c r="B294" s="21"/>
      <c r="C294" s="28" t="s">
        <v>118</v>
      </c>
      <c r="D294" s="134">
        <f>D295+D298</f>
        <v>1117.48</v>
      </c>
      <c r="E294" s="134">
        <f>E295+E298</f>
        <v>1122.7180000000001</v>
      </c>
      <c r="F294" s="134">
        <f>F295+F298</f>
        <v>1200</v>
      </c>
    </row>
    <row r="295" spans="1:6" ht="72">
      <c r="A295" s="11" t="s">
        <v>519</v>
      </c>
      <c r="B295" s="21"/>
      <c r="C295" s="28" t="s">
        <v>119</v>
      </c>
      <c r="D295" s="134">
        <f t="shared" ref="D295:F296" si="80">D296</f>
        <v>1050</v>
      </c>
      <c r="E295" s="134">
        <f t="shared" si="80"/>
        <v>1050</v>
      </c>
      <c r="F295" s="134">
        <f t="shared" si="80"/>
        <v>1050</v>
      </c>
    </row>
    <row r="296" spans="1:6" ht="72">
      <c r="A296" s="11" t="s">
        <v>519</v>
      </c>
      <c r="B296" s="30" t="s">
        <v>561</v>
      </c>
      <c r="C296" s="197" t="s">
        <v>562</v>
      </c>
      <c r="D296" s="134">
        <f t="shared" si="80"/>
        <v>1050</v>
      </c>
      <c r="E296" s="134">
        <f t="shared" si="80"/>
        <v>1050</v>
      </c>
      <c r="F296" s="134">
        <f t="shared" si="80"/>
        <v>1050</v>
      </c>
    </row>
    <row r="297" spans="1:6" ht="60">
      <c r="A297" s="11" t="s">
        <v>519</v>
      </c>
      <c r="B297" s="21">
        <v>123</v>
      </c>
      <c r="C297" s="28" t="s">
        <v>527</v>
      </c>
      <c r="D297" s="134">
        <v>1050</v>
      </c>
      <c r="E297" s="134">
        <v>1050</v>
      </c>
      <c r="F297" s="134">
        <v>1050</v>
      </c>
    </row>
    <row r="298" spans="1:6" ht="48">
      <c r="A298" s="11" t="s">
        <v>520</v>
      </c>
      <c r="B298" s="21"/>
      <c r="C298" s="28" t="s">
        <v>349</v>
      </c>
      <c r="D298" s="134">
        <f t="shared" ref="D298:F299" si="81">D299</f>
        <v>67.48</v>
      </c>
      <c r="E298" s="134">
        <f t="shared" si="81"/>
        <v>72.718000000000004</v>
      </c>
      <c r="F298" s="134">
        <f t="shared" si="81"/>
        <v>150</v>
      </c>
    </row>
    <row r="299" spans="1:6" ht="36">
      <c r="A299" s="11" t="s">
        <v>520</v>
      </c>
      <c r="B299" s="30" t="s">
        <v>259</v>
      </c>
      <c r="C299" s="197" t="s">
        <v>719</v>
      </c>
      <c r="D299" s="134">
        <f t="shared" si="81"/>
        <v>67.48</v>
      </c>
      <c r="E299" s="134">
        <f t="shared" si="81"/>
        <v>72.718000000000004</v>
      </c>
      <c r="F299" s="134">
        <f t="shared" si="81"/>
        <v>150</v>
      </c>
    </row>
    <row r="300" spans="1:6">
      <c r="A300" s="11" t="s">
        <v>520</v>
      </c>
      <c r="B300" s="21" t="s">
        <v>261</v>
      </c>
      <c r="C300" s="28" t="s">
        <v>662</v>
      </c>
      <c r="D300" s="134">
        <v>67.48</v>
      </c>
      <c r="E300" s="134">
        <v>72.718000000000004</v>
      </c>
      <c r="F300" s="134">
        <v>150</v>
      </c>
    </row>
    <row r="301" spans="1:6" ht="24">
      <c r="A301" s="11" t="s">
        <v>975</v>
      </c>
      <c r="B301" s="21"/>
      <c r="C301" s="28" t="s">
        <v>976</v>
      </c>
      <c r="D301" s="134">
        <f>D302+D305</f>
        <v>787.52</v>
      </c>
      <c r="E301" s="134">
        <f t="shared" ref="E301:F301" si="82">E302+E305</f>
        <v>77.281999999999996</v>
      </c>
      <c r="F301" s="134">
        <f t="shared" si="82"/>
        <v>0</v>
      </c>
    </row>
    <row r="302" spans="1:6" ht="84">
      <c r="A302" s="107" t="s">
        <v>977</v>
      </c>
      <c r="B302" s="198"/>
      <c r="C302" s="213" t="s">
        <v>978</v>
      </c>
      <c r="D302" s="134">
        <f>D303</f>
        <v>705</v>
      </c>
      <c r="E302" s="134">
        <f t="shared" ref="E302:F303" si="83">E303</f>
        <v>0</v>
      </c>
      <c r="F302" s="134">
        <f t="shared" si="83"/>
        <v>0</v>
      </c>
    </row>
    <row r="303" spans="1:6" ht="36">
      <c r="A303" s="11" t="s">
        <v>977</v>
      </c>
      <c r="B303" s="30" t="s">
        <v>299</v>
      </c>
      <c r="C303" s="197" t="s">
        <v>663</v>
      </c>
      <c r="D303" s="134">
        <f>D304</f>
        <v>705</v>
      </c>
      <c r="E303" s="134">
        <f t="shared" si="83"/>
        <v>0</v>
      </c>
      <c r="F303" s="134">
        <f t="shared" si="83"/>
        <v>0</v>
      </c>
    </row>
    <row r="304" spans="1:6" ht="24">
      <c r="A304" s="11" t="s">
        <v>977</v>
      </c>
      <c r="B304" s="21">
        <v>612</v>
      </c>
      <c r="C304" s="28" t="s">
        <v>548</v>
      </c>
      <c r="D304" s="134">
        <v>705</v>
      </c>
      <c r="E304" s="134">
        <v>0</v>
      </c>
      <c r="F304" s="134">
        <v>0</v>
      </c>
    </row>
    <row r="305" spans="1:12" ht="96">
      <c r="A305" s="11" t="s">
        <v>979</v>
      </c>
      <c r="B305" s="21"/>
      <c r="C305" s="213" t="s">
        <v>980</v>
      </c>
      <c r="D305" s="134">
        <f>D306</f>
        <v>82.52</v>
      </c>
      <c r="E305" s="134">
        <f t="shared" ref="E305:F306" si="84">E306</f>
        <v>77.281999999999996</v>
      </c>
      <c r="F305" s="134">
        <f t="shared" si="84"/>
        <v>0</v>
      </c>
    </row>
    <row r="306" spans="1:12" ht="36">
      <c r="A306" s="11" t="s">
        <v>979</v>
      </c>
      <c r="B306" s="30" t="s">
        <v>299</v>
      </c>
      <c r="C306" s="197" t="s">
        <v>663</v>
      </c>
      <c r="D306" s="134">
        <f>D307</f>
        <v>82.52</v>
      </c>
      <c r="E306" s="134">
        <f t="shared" si="84"/>
        <v>77.281999999999996</v>
      </c>
      <c r="F306" s="134">
        <f t="shared" si="84"/>
        <v>0</v>
      </c>
    </row>
    <row r="307" spans="1:12" ht="24">
      <c r="A307" s="11" t="s">
        <v>979</v>
      </c>
      <c r="B307" s="21">
        <v>612</v>
      </c>
      <c r="C307" s="28" t="s">
        <v>548</v>
      </c>
      <c r="D307" s="134">
        <v>82.52</v>
      </c>
      <c r="E307" s="134">
        <v>77.281999999999996</v>
      </c>
      <c r="F307" s="134">
        <v>0</v>
      </c>
    </row>
    <row r="308" spans="1:12" ht="44.25" customHeight="1">
      <c r="A308" s="101" t="s">
        <v>410</v>
      </c>
      <c r="B308" s="102"/>
      <c r="C308" s="121" t="s">
        <v>731</v>
      </c>
      <c r="D308" s="149">
        <f>D309</f>
        <v>2310</v>
      </c>
      <c r="E308" s="149">
        <f>E309</f>
        <v>2293.1999999999998</v>
      </c>
      <c r="F308" s="149">
        <f>F309</f>
        <v>2293.1999999999998</v>
      </c>
    </row>
    <row r="309" spans="1:12" ht="60">
      <c r="A309" s="11" t="s">
        <v>411</v>
      </c>
      <c r="B309" s="21"/>
      <c r="C309" s="28" t="s">
        <v>801</v>
      </c>
      <c r="D309" s="134">
        <f>D310+D320</f>
        <v>2310</v>
      </c>
      <c r="E309" s="134">
        <f>E310+E320</f>
        <v>2293.1999999999998</v>
      </c>
      <c r="F309" s="134">
        <f>F310+F320</f>
        <v>2293.1999999999998</v>
      </c>
    </row>
    <row r="310" spans="1:12" ht="36">
      <c r="A310" s="11" t="s">
        <v>413</v>
      </c>
      <c r="B310" s="21"/>
      <c r="C310" s="28" t="s">
        <v>803</v>
      </c>
      <c r="D310" s="134">
        <f>D311+D314+D317</f>
        <v>339.6</v>
      </c>
      <c r="E310" s="134">
        <f>E311+E314+E317</f>
        <v>375</v>
      </c>
      <c r="F310" s="134">
        <f>F311+F314+F317</f>
        <v>375</v>
      </c>
      <c r="L310" s="216"/>
    </row>
    <row r="311" spans="1:12" ht="48">
      <c r="A311" s="11" t="s">
        <v>512</v>
      </c>
      <c r="B311" s="21"/>
      <c r="C311" s="28" t="s">
        <v>314</v>
      </c>
      <c r="D311" s="134">
        <f t="shared" ref="D311:F312" si="85">D312</f>
        <v>91.92</v>
      </c>
      <c r="E311" s="134">
        <f t="shared" si="85"/>
        <v>115</v>
      </c>
      <c r="F311" s="134">
        <f t="shared" si="85"/>
        <v>115</v>
      </c>
      <c r="L311" s="217"/>
    </row>
    <row r="312" spans="1:12" ht="24">
      <c r="A312" s="11" t="s">
        <v>512</v>
      </c>
      <c r="B312" s="30" t="s">
        <v>569</v>
      </c>
      <c r="C312" s="197" t="s">
        <v>14</v>
      </c>
      <c r="D312" s="134">
        <f t="shared" si="85"/>
        <v>91.92</v>
      </c>
      <c r="E312" s="134">
        <f t="shared" si="85"/>
        <v>115</v>
      </c>
      <c r="F312" s="134">
        <f t="shared" si="85"/>
        <v>115</v>
      </c>
      <c r="L312" s="216"/>
    </row>
    <row r="313" spans="1:12" ht="24">
      <c r="A313" s="11" t="s">
        <v>512</v>
      </c>
      <c r="B313" s="21">
        <v>330</v>
      </c>
      <c r="C313" s="28" t="s">
        <v>680</v>
      </c>
      <c r="D313" s="134">
        <v>91.92</v>
      </c>
      <c r="E313" s="134">
        <v>115</v>
      </c>
      <c r="F313" s="134">
        <v>115</v>
      </c>
      <c r="L313" s="216"/>
    </row>
    <row r="314" spans="1:12" ht="51" customHeight="1">
      <c r="A314" s="11" t="s">
        <v>513</v>
      </c>
      <c r="B314" s="21"/>
      <c r="C314" s="28" t="s">
        <v>190</v>
      </c>
      <c r="D314" s="134">
        <f t="shared" ref="D314:F315" si="86">D315</f>
        <v>100</v>
      </c>
      <c r="E314" s="134">
        <f t="shared" si="86"/>
        <v>100</v>
      </c>
      <c r="F314" s="134">
        <f t="shared" si="86"/>
        <v>100</v>
      </c>
    </row>
    <row r="315" spans="1:12" ht="36">
      <c r="A315" s="11" t="s">
        <v>513</v>
      </c>
      <c r="B315" s="33" t="s">
        <v>299</v>
      </c>
      <c r="C315" s="197" t="s">
        <v>663</v>
      </c>
      <c r="D315" s="134">
        <f t="shared" si="86"/>
        <v>100</v>
      </c>
      <c r="E315" s="134">
        <f t="shared" si="86"/>
        <v>100</v>
      </c>
      <c r="F315" s="134">
        <f t="shared" si="86"/>
        <v>100</v>
      </c>
    </row>
    <row r="316" spans="1:12" ht="36">
      <c r="A316" s="11" t="s">
        <v>513</v>
      </c>
      <c r="B316" s="21">
        <v>633</v>
      </c>
      <c r="C316" s="28" t="s">
        <v>667</v>
      </c>
      <c r="D316" s="134">
        <v>100</v>
      </c>
      <c r="E316" s="134">
        <v>100</v>
      </c>
      <c r="F316" s="134">
        <v>100</v>
      </c>
    </row>
    <row r="317" spans="1:12" ht="36">
      <c r="A317" s="11" t="s">
        <v>643</v>
      </c>
      <c r="B317" s="21"/>
      <c r="C317" s="28" t="s">
        <v>642</v>
      </c>
      <c r="D317" s="134">
        <f t="shared" ref="D317:F318" si="87">D318</f>
        <v>147.68</v>
      </c>
      <c r="E317" s="134">
        <f t="shared" si="87"/>
        <v>160</v>
      </c>
      <c r="F317" s="134">
        <f t="shared" si="87"/>
        <v>160</v>
      </c>
    </row>
    <row r="318" spans="1:12" ht="36">
      <c r="A318" s="11" t="s">
        <v>643</v>
      </c>
      <c r="B318" s="30" t="s">
        <v>259</v>
      </c>
      <c r="C318" s="197" t="s">
        <v>665</v>
      </c>
      <c r="D318" s="134">
        <f t="shared" si="87"/>
        <v>147.68</v>
      </c>
      <c r="E318" s="134">
        <f t="shared" si="87"/>
        <v>160</v>
      </c>
      <c r="F318" s="134">
        <f t="shared" si="87"/>
        <v>160</v>
      </c>
    </row>
    <row r="319" spans="1:12">
      <c r="A319" s="11" t="s">
        <v>643</v>
      </c>
      <c r="B319" s="21" t="s">
        <v>261</v>
      </c>
      <c r="C319" s="28" t="s">
        <v>662</v>
      </c>
      <c r="D319" s="134">
        <v>147.68</v>
      </c>
      <c r="E319" s="134">
        <v>160</v>
      </c>
      <c r="F319" s="134">
        <v>160</v>
      </c>
    </row>
    <row r="320" spans="1:12" ht="89.25" customHeight="1">
      <c r="A320" s="11" t="s">
        <v>412</v>
      </c>
      <c r="B320" s="21"/>
      <c r="C320" s="28" t="s">
        <v>159</v>
      </c>
      <c r="D320" s="134">
        <f>D324+D327+D321</f>
        <v>1970.3999999999999</v>
      </c>
      <c r="E320" s="134">
        <f>E324+E327+E321</f>
        <v>1918.2</v>
      </c>
      <c r="F320" s="134">
        <f>F324+F327+F321</f>
        <v>1918.2</v>
      </c>
    </row>
    <row r="321" spans="1:6" ht="48">
      <c r="A321" s="11" t="s">
        <v>607</v>
      </c>
      <c r="B321" s="21"/>
      <c r="C321" s="28" t="s">
        <v>606</v>
      </c>
      <c r="D321" s="134">
        <f t="shared" ref="D321:F322" si="88">D322</f>
        <v>806.8</v>
      </c>
      <c r="E321" s="134">
        <f t="shared" si="88"/>
        <v>806.8</v>
      </c>
      <c r="F321" s="134">
        <f t="shared" si="88"/>
        <v>806.8</v>
      </c>
    </row>
    <row r="322" spans="1:6" ht="36">
      <c r="A322" s="11" t="s">
        <v>607</v>
      </c>
      <c r="B322" s="30" t="s">
        <v>299</v>
      </c>
      <c r="C322" s="197" t="s">
        <v>663</v>
      </c>
      <c r="D322" s="134">
        <f t="shared" si="88"/>
        <v>806.8</v>
      </c>
      <c r="E322" s="134">
        <f t="shared" si="88"/>
        <v>806.8</v>
      </c>
      <c r="F322" s="134">
        <f t="shared" si="88"/>
        <v>806.8</v>
      </c>
    </row>
    <row r="323" spans="1:6" ht="60">
      <c r="A323" s="11" t="s">
        <v>607</v>
      </c>
      <c r="B323" s="21">
        <v>631</v>
      </c>
      <c r="C323" s="28" t="s">
        <v>371</v>
      </c>
      <c r="D323" s="156">
        <v>806.8</v>
      </c>
      <c r="E323" s="134">
        <v>806.8</v>
      </c>
      <c r="F323" s="134">
        <v>806.8</v>
      </c>
    </row>
    <row r="324" spans="1:6" ht="48">
      <c r="A324" s="11" t="s">
        <v>521</v>
      </c>
      <c r="B324" s="21"/>
      <c r="C324" s="218" t="s">
        <v>670</v>
      </c>
      <c r="D324" s="134">
        <f t="shared" ref="D324:F325" si="89">D325</f>
        <v>800</v>
      </c>
      <c r="E324" s="134">
        <f t="shared" si="89"/>
        <v>800</v>
      </c>
      <c r="F324" s="134">
        <f t="shared" si="89"/>
        <v>800</v>
      </c>
    </row>
    <row r="325" spans="1:6" ht="36">
      <c r="A325" s="11" t="s">
        <v>521</v>
      </c>
      <c r="B325" s="33" t="s">
        <v>299</v>
      </c>
      <c r="C325" s="197" t="s">
        <v>663</v>
      </c>
      <c r="D325" s="134">
        <f t="shared" si="89"/>
        <v>800</v>
      </c>
      <c r="E325" s="134">
        <f t="shared" si="89"/>
        <v>800</v>
      </c>
      <c r="F325" s="134">
        <f t="shared" si="89"/>
        <v>800</v>
      </c>
    </row>
    <row r="326" spans="1:6" ht="36">
      <c r="A326" s="11" t="s">
        <v>521</v>
      </c>
      <c r="B326" s="21">
        <v>631</v>
      </c>
      <c r="C326" s="28" t="s">
        <v>664</v>
      </c>
      <c r="D326" s="134">
        <v>800</v>
      </c>
      <c r="E326" s="134">
        <v>800</v>
      </c>
      <c r="F326" s="134">
        <v>800</v>
      </c>
    </row>
    <row r="327" spans="1:6" ht="48">
      <c r="A327" s="11" t="s">
        <v>522</v>
      </c>
      <c r="B327" s="21"/>
      <c r="C327" s="28" t="s">
        <v>431</v>
      </c>
      <c r="D327" s="134">
        <f t="shared" ref="D327:F328" si="90">D328</f>
        <v>363.6</v>
      </c>
      <c r="E327" s="134">
        <f t="shared" si="90"/>
        <v>311.39999999999998</v>
      </c>
      <c r="F327" s="134">
        <f t="shared" si="90"/>
        <v>311.39999999999998</v>
      </c>
    </row>
    <row r="328" spans="1:6" ht="36">
      <c r="A328" s="11" t="s">
        <v>522</v>
      </c>
      <c r="B328" s="30" t="s">
        <v>259</v>
      </c>
      <c r="C328" s="197" t="s">
        <v>719</v>
      </c>
      <c r="D328" s="134">
        <f t="shared" si="90"/>
        <v>363.6</v>
      </c>
      <c r="E328" s="134">
        <f t="shared" si="90"/>
        <v>311.39999999999998</v>
      </c>
      <c r="F328" s="134">
        <f t="shared" si="90"/>
        <v>311.39999999999998</v>
      </c>
    </row>
    <row r="329" spans="1:6">
      <c r="A329" s="11" t="s">
        <v>522</v>
      </c>
      <c r="B329" s="21" t="s">
        <v>261</v>
      </c>
      <c r="C329" s="28" t="s">
        <v>662</v>
      </c>
      <c r="D329" s="134">
        <v>363.6</v>
      </c>
      <c r="E329" s="134">
        <v>311.39999999999998</v>
      </c>
      <c r="F329" s="134">
        <v>311.39999999999998</v>
      </c>
    </row>
    <row r="330" spans="1:6" ht="23.25" customHeight="1">
      <c r="A330" s="101" t="s">
        <v>414</v>
      </c>
      <c r="B330" s="101"/>
      <c r="C330" s="121" t="s">
        <v>742</v>
      </c>
      <c r="D330" s="149">
        <f>D331</f>
        <v>10130.536</v>
      </c>
      <c r="E330" s="149">
        <f t="shared" ref="E330:F330" si="91">E331</f>
        <v>5831.8580000000002</v>
      </c>
      <c r="F330" s="149">
        <f t="shared" si="91"/>
        <v>5971.3220000000001</v>
      </c>
    </row>
    <row r="331" spans="1:6" ht="36">
      <c r="A331" s="11" t="s">
        <v>542</v>
      </c>
      <c r="B331" s="11"/>
      <c r="C331" s="28" t="s">
        <v>743</v>
      </c>
      <c r="D331" s="134">
        <f>D332+D355</f>
        <v>10130.536</v>
      </c>
      <c r="E331" s="134">
        <f>E332+E355</f>
        <v>5831.8580000000002</v>
      </c>
      <c r="F331" s="134">
        <f>F332+F355</f>
        <v>5971.3220000000001</v>
      </c>
    </row>
    <row r="332" spans="1:6" ht="96">
      <c r="A332" s="11" t="s">
        <v>543</v>
      </c>
      <c r="B332" s="11"/>
      <c r="C332" s="28" t="s">
        <v>810</v>
      </c>
      <c r="D332" s="134">
        <f>D333+D340+D349+D352+D336</f>
        <v>5252.634</v>
      </c>
      <c r="E332" s="134">
        <f t="shared" ref="E332:F332" si="92">E333+E340+E349+E352+E336</f>
        <v>4809.8220000000001</v>
      </c>
      <c r="F332" s="134">
        <f t="shared" si="92"/>
        <v>4809.8220000000001</v>
      </c>
    </row>
    <row r="333" spans="1:6" ht="36">
      <c r="A333" s="11" t="s">
        <v>497</v>
      </c>
      <c r="B333" s="11"/>
      <c r="C333" s="28" t="s">
        <v>744</v>
      </c>
      <c r="D333" s="134">
        <f t="shared" ref="D333:F334" si="93">D334</f>
        <v>561.33100000000002</v>
      </c>
      <c r="E333" s="134">
        <f t="shared" si="93"/>
        <v>696.55</v>
      </c>
      <c r="F333" s="134">
        <f t="shared" si="93"/>
        <v>696.55</v>
      </c>
    </row>
    <row r="334" spans="1:6" ht="36">
      <c r="A334" s="11" t="s">
        <v>497</v>
      </c>
      <c r="B334" s="30" t="s">
        <v>259</v>
      </c>
      <c r="C334" s="197" t="s">
        <v>719</v>
      </c>
      <c r="D334" s="134">
        <f t="shared" si="93"/>
        <v>561.33100000000002</v>
      </c>
      <c r="E334" s="134">
        <f t="shared" si="93"/>
        <v>696.55</v>
      </c>
      <c r="F334" s="134">
        <f t="shared" si="93"/>
        <v>696.55</v>
      </c>
    </row>
    <row r="335" spans="1:6">
      <c r="A335" s="11" t="s">
        <v>497</v>
      </c>
      <c r="B335" s="21" t="s">
        <v>261</v>
      </c>
      <c r="C335" s="28" t="s">
        <v>662</v>
      </c>
      <c r="D335" s="134">
        <v>561.33100000000002</v>
      </c>
      <c r="E335" s="134">
        <v>696.55</v>
      </c>
      <c r="F335" s="134">
        <v>696.55</v>
      </c>
    </row>
    <row r="336" spans="1:6" s="257" customFormat="1" ht="36">
      <c r="A336" s="11" t="s">
        <v>498</v>
      </c>
      <c r="B336" s="11"/>
      <c r="C336" s="28" t="s">
        <v>788</v>
      </c>
      <c r="D336" s="134">
        <f>D337</f>
        <v>208.28800000000001</v>
      </c>
      <c r="E336" s="134">
        <f t="shared" ref="E336:F336" si="94">E337</f>
        <v>194.26599999999999</v>
      </c>
      <c r="F336" s="134">
        <f t="shared" si="94"/>
        <v>194.26599999999999</v>
      </c>
    </row>
    <row r="337" spans="1:6" s="257" customFormat="1" ht="72">
      <c r="A337" s="11" t="s">
        <v>498</v>
      </c>
      <c r="B337" s="30" t="s">
        <v>561</v>
      </c>
      <c r="C337" s="197" t="s">
        <v>562</v>
      </c>
      <c r="D337" s="134">
        <f>D338+D339</f>
        <v>208.28800000000001</v>
      </c>
      <c r="E337" s="134">
        <f>E338+E339</f>
        <v>194.26599999999999</v>
      </c>
      <c r="F337" s="134">
        <f>F338+F339</f>
        <v>194.26599999999999</v>
      </c>
    </row>
    <row r="338" spans="1:6" s="257" customFormat="1">
      <c r="A338" s="11" t="s">
        <v>498</v>
      </c>
      <c r="B338" s="31" t="s">
        <v>568</v>
      </c>
      <c r="C338" s="204" t="s">
        <v>671</v>
      </c>
      <c r="D338" s="134">
        <v>159.97499999999999</v>
      </c>
      <c r="E338" s="134">
        <v>149.20599999999999</v>
      </c>
      <c r="F338" s="134">
        <v>149.20599999999999</v>
      </c>
    </row>
    <row r="339" spans="1:6" s="257" customFormat="1" ht="48">
      <c r="A339" s="11" t="s">
        <v>498</v>
      </c>
      <c r="B339" s="31">
        <v>119</v>
      </c>
      <c r="C339" s="204" t="s">
        <v>689</v>
      </c>
      <c r="D339" s="134">
        <v>48.313000000000002</v>
      </c>
      <c r="E339" s="134">
        <v>45.06</v>
      </c>
      <c r="F339" s="134">
        <v>45.06</v>
      </c>
    </row>
    <row r="340" spans="1:6" ht="24">
      <c r="A340" s="11" t="s">
        <v>499</v>
      </c>
      <c r="B340" s="11"/>
      <c r="C340" s="219" t="s">
        <v>765</v>
      </c>
      <c r="D340" s="134">
        <f>D341+D344+D347</f>
        <v>3958.8449999999998</v>
      </c>
      <c r="E340" s="134">
        <f>E341+E344</f>
        <v>3919.0060000000003</v>
      </c>
      <c r="F340" s="134">
        <f>F341+F344</f>
        <v>3919.0060000000003</v>
      </c>
    </row>
    <row r="341" spans="1:6" ht="72">
      <c r="A341" s="11" t="s">
        <v>499</v>
      </c>
      <c r="B341" s="30" t="s">
        <v>561</v>
      </c>
      <c r="C341" s="197" t="s">
        <v>562</v>
      </c>
      <c r="D341" s="134">
        <f>D342+D343</f>
        <v>3485.893</v>
      </c>
      <c r="E341" s="134">
        <f>E342+E343</f>
        <v>3432.9610000000002</v>
      </c>
      <c r="F341" s="134">
        <f>F342+F343</f>
        <v>3432.9610000000002</v>
      </c>
    </row>
    <row r="342" spans="1:6">
      <c r="A342" s="11" t="s">
        <v>499</v>
      </c>
      <c r="B342" s="31" t="s">
        <v>568</v>
      </c>
      <c r="C342" s="204" t="s">
        <v>671</v>
      </c>
      <c r="D342" s="134">
        <v>2677.337</v>
      </c>
      <c r="E342" s="134">
        <v>2636.683</v>
      </c>
      <c r="F342" s="134">
        <v>2636.683</v>
      </c>
    </row>
    <row r="343" spans="1:6" ht="48">
      <c r="A343" s="11" t="s">
        <v>499</v>
      </c>
      <c r="B343" s="31">
        <v>119</v>
      </c>
      <c r="C343" s="204" t="s">
        <v>689</v>
      </c>
      <c r="D343" s="134">
        <v>808.55600000000004</v>
      </c>
      <c r="E343" s="134">
        <v>796.27800000000002</v>
      </c>
      <c r="F343" s="134">
        <v>796.27800000000002</v>
      </c>
    </row>
    <row r="344" spans="1:6" ht="36">
      <c r="A344" s="11" t="s">
        <v>499</v>
      </c>
      <c r="B344" s="30" t="s">
        <v>259</v>
      </c>
      <c r="C344" s="197" t="s">
        <v>719</v>
      </c>
      <c r="D344" s="134">
        <f>D345+D346</f>
        <v>460.55700000000002</v>
      </c>
      <c r="E344" s="134">
        <f>E345+E346</f>
        <v>486.04499999999996</v>
      </c>
      <c r="F344" s="134">
        <f>F345+F346</f>
        <v>486.04499999999996</v>
      </c>
    </row>
    <row r="345" spans="1:6">
      <c r="A345" s="11" t="s">
        <v>499</v>
      </c>
      <c r="B345" s="21" t="s">
        <v>261</v>
      </c>
      <c r="C345" s="28" t="s">
        <v>662</v>
      </c>
      <c r="D345" s="134">
        <v>290.27600000000001</v>
      </c>
      <c r="E345" s="134">
        <v>341.137</v>
      </c>
      <c r="F345" s="134">
        <v>341.137</v>
      </c>
    </row>
    <row r="346" spans="1:6">
      <c r="A346" s="11" t="s">
        <v>499</v>
      </c>
      <c r="B346" s="21">
        <v>247</v>
      </c>
      <c r="C346" s="28" t="s">
        <v>785</v>
      </c>
      <c r="D346" s="134">
        <v>170.28100000000001</v>
      </c>
      <c r="E346" s="134">
        <v>144.90799999999999</v>
      </c>
      <c r="F346" s="134">
        <v>144.90799999999999</v>
      </c>
    </row>
    <row r="347" spans="1:6">
      <c r="A347" s="11" t="s">
        <v>499</v>
      </c>
      <c r="B347" s="21" t="s">
        <v>265</v>
      </c>
      <c r="C347" s="28" t="s">
        <v>266</v>
      </c>
      <c r="D347" s="134">
        <f>D348</f>
        <v>12.395</v>
      </c>
      <c r="E347" s="134">
        <f t="shared" ref="E347:F347" si="95">E348</f>
        <v>0</v>
      </c>
      <c r="F347" s="134">
        <f t="shared" si="95"/>
        <v>0</v>
      </c>
    </row>
    <row r="348" spans="1:6" ht="24">
      <c r="A348" s="11" t="s">
        <v>499</v>
      </c>
      <c r="B348" s="21">
        <v>851</v>
      </c>
      <c r="C348" s="28" t="s">
        <v>974</v>
      </c>
      <c r="D348" s="134">
        <v>12.395</v>
      </c>
      <c r="E348" s="134">
        <v>0</v>
      </c>
      <c r="F348" s="134">
        <v>0</v>
      </c>
    </row>
    <row r="349" spans="1:6" ht="24">
      <c r="A349" s="11" t="s">
        <v>834</v>
      </c>
      <c r="B349" s="21"/>
      <c r="C349" s="28" t="s">
        <v>833</v>
      </c>
      <c r="D349" s="134">
        <f>D350</f>
        <v>484.17</v>
      </c>
      <c r="E349" s="134">
        <f t="shared" ref="E349:F353" si="96">E350</f>
        <v>0</v>
      </c>
      <c r="F349" s="134">
        <f t="shared" si="96"/>
        <v>0</v>
      </c>
    </row>
    <row r="350" spans="1:6" ht="36">
      <c r="A350" s="11" t="s">
        <v>834</v>
      </c>
      <c r="B350" s="30" t="s">
        <v>259</v>
      </c>
      <c r="C350" s="197" t="s">
        <v>719</v>
      </c>
      <c r="D350" s="134">
        <f>D351</f>
        <v>484.17</v>
      </c>
      <c r="E350" s="134">
        <f t="shared" si="96"/>
        <v>0</v>
      </c>
      <c r="F350" s="134">
        <f t="shared" si="96"/>
        <v>0</v>
      </c>
    </row>
    <row r="351" spans="1:6">
      <c r="A351" s="11" t="s">
        <v>834</v>
      </c>
      <c r="B351" s="21" t="s">
        <v>261</v>
      </c>
      <c r="C351" s="28" t="s">
        <v>662</v>
      </c>
      <c r="D351" s="134">
        <v>484.17</v>
      </c>
      <c r="E351" s="134">
        <v>0</v>
      </c>
      <c r="F351" s="134">
        <v>0</v>
      </c>
    </row>
    <row r="352" spans="1:6" ht="36">
      <c r="A352" s="11" t="s">
        <v>875</v>
      </c>
      <c r="B352" s="21"/>
      <c r="C352" s="28" t="s">
        <v>876</v>
      </c>
      <c r="D352" s="134">
        <f>D353</f>
        <v>40</v>
      </c>
      <c r="E352" s="134">
        <f t="shared" si="96"/>
        <v>0</v>
      </c>
      <c r="F352" s="134">
        <f t="shared" si="96"/>
        <v>0</v>
      </c>
    </row>
    <row r="353" spans="1:6" ht="36">
      <c r="A353" s="11" t="s">
        <v>875</v>
      </c>
      <c r="B353" s="30" t="s">
        <v>259</v>
      </c>
      <c r="C353" s="197" t="s">
        <v>719</v>
      </c>
      <c r="D353" s="134">
        <f>D354</f>
        <v>40</v>
      </c>
      <c r="E353" s="134">
        <f t="shared" si="96"/>
        <v>0</v>
      </c>
      <c r="F353" s="134">
        <f t="shared" si="96"/>
        <v>0</v>
      </c>
    </row>
    <row r="354" spans="1:6">
      <c r="A354" s="11" t="s">
        <v>875</v>
      </c>
      <c r="B354" s="21" t="s">
        <v>261</v>
      </c>
      <c r="C354" s="28" t="s">
        <v>662</v>
      </c>
      <c r="D354" s="134">
        <v>40</v>
      </c>
      <c r="E354" s="134">
        <v>0</v>
      </c>
      <c r="F354" s="134">
        <v>0</v>
      </c>
    </row>
    <row r="355" spans="1:6" ht="24">
      <c r="A355" s="11" t="s">
        <v>544</v>
      </c>
      <c r="B355" s="11"/>
      <c r="C355" s="28" t="s">
        <v>767</v>
      </c>
      <c r="D355" s="134">
        <f>D356</f>
        <v>4877.902</v>
      </c>
      <c r="E355" s="134">
        <f>E356</f>
        <v>1022.0359999999999</v>
      </c>
      <c r="F355" s="134">
        <f>F356</f>
        <v>1161.5</v>
      </c>
    </row>
    <row r="356" spans="1:6" ht="24">
      <c r="A356" s="11" t="s">
        <v>837</v>
      </c>
      <c r="B356" s="11"/>
      <c r="C356" s="28" t="s">
        <v>31</v>
      </c>
      <c r="D356" s="134">
        <f t="shared" ref="D356:F357" si="97">D357</f>
        <v>4877.902</v>
      </c>
      <c r="E356" s="134">
        <f t="shared" si="97"/>
        <v>1022.0359999999999</v>
      </c>
      <c r="F356" s="134">
        <f t="shared" si="97"/>
        <v>1161.5</v>
      </c>
    </row>
    <row r="357" spans="1:6" ht="24">
      <c r="A357" s="11" t="s">
        <v>837</v>
      </c>
      <c r="B357" s="30" t="s">
        <v>569</v>
      </c>
      <c r="C357" s="197" t="s">
        <v>14</v>
      </c>
      <c r="D357" s="134">
        <f t="shared" si="97"/>
        <v>4877.902</v>
      </c>
      <c r="E357" s="134">
        <f t="shared" si="97"/>
        <v>1022.0359999999999</v>
      </c>
      <c r="F357" s="134">
        <f t="shared" si="97"/>
        <v>1161.5</v>
      </c>
    </row>
    <row r="358" spans="1:6" ht="24">
      <c r="A358" s="11" t="s">
        <v>837</v>
      </c>
      <c r="B358" s="21" t="s">
        <v>120</v>
      </c>
      <c r="C358" s="28" t="s">
        <v>121</v>
      </c>
      <c r="D358" s="134">
        <v>4877.902</v>
      </c>
      <c r="E358" s="134">
        <v>1022.0359999999999</v>
      </c>
      <c r="F358" s="134">
        <v>1161.5</v>
      </c>
    </row>
    <row r="359" spans="1:6" ht="56.25" customHeight="1">
      <c r="A359" s="101" t="s">
        <v>402</v>
      </c>
      <c r="B359" s="102"/>
      <c r="C359" s="121" t="s">
        <v>730</v>
      </c>
      <c r="D359" s="149">
        <f>D360+D376+D378+D411</f>
        <v>11701.226000000001</v>
      </c>
      <c r="E359" s="149">
        <f t="shared" ref="E359:F359" si="98">E360+E376+E378+E411</f>
        <v>3441.9319999999998</v>
      </c>
      <c r="F359" s="149">
        <f t="shared" si="98"/>
        <v>3441.9319999999998</v>
      </c>
    </row>
    <row r="360" spans="1:6" ht="60">
      <c r="A360" s="11" t="s">
        <v>239</v>
      </c>
      <c r="B360" s="21"/>
      <c r="C360" s="28" t="s">
        <v>329</v>
      </c>
      <c r="D360" s="134">
        <f>D361+D369</f>
        <v>3448.0889999999999</v>
      </c>
      <c r="E360" s="134">
        <f>E361+E369</f>
        <v>3426.9449999999997</v>
      </c>
      <c r="F360" s="134">
        <f>F361+F369</f>
        <v>3426.9449999999997</v>
      </c>
    </row>
    <row r="361" spans="1:6" ht="60">
      <c r="A361" s="11" t="s">
        <v>240</v>
      </c>
      <c r="B361" s="21"/>
      <c r="C361" s="28" t="s">
        <v>805</v>
      </c>
      <c r="D361" s="134">
        <f>D362+D365</f>
        <v>3127.0889999999999</v>
      </c>
      <c r="E361" s="134">
        <f>E362+E365</f>
        <v>3126.9449999999997</v>
      </c>
      <c r="F361" s="134">
        <f>F362+F365</f>
        <v>3126.9449999999997</v>
      </c>
    </row>
    <row r="362" spans="1:6" ht="36">
      <c r="A362" s="11" t="s">
        <v>445</v>
      </c>
      <c r="B362" s="21"/>
      <c r="C362" s="28" t="s">
        <v>732</v>
      </c>
      <c r="D362" s="134">
        <f t="shared" ref="D362:F363" si="99">D363</f>
        <v>324</v>
      </c>
      <c r="E362" s="134">
        <f t="shared" si="99"/>
        <v>323.85599999999999</v>
      </c>
      <c r="F362" s="134">
        <f t="shared" si="99"/>
        <v>323.85599999999999</v>
      </c>
    </row>
    <row r="363" spans="1:6" ht="36">
      <c r="A363" s="11" t="s">
        <v>445</v>
      </c>
      <c r="B363" s="30" t="s">
        <v>259</v>
      </c>
      <c r="C363" s="197" t="s">
        <v>719</v>
      </c>
      <c r="D363" s="134">
        <f t="shared" si="99"/>
        <v>324</v>
      </c>
      <c r="E363" s="134">
        <f t="shared" si="99"/>
        <v>323.85599999999999</v>
      </c>
      <c r="F363" s="134">
        <f t="shared" si="99"/>
        <v>323.85599999999999</v>
      </c>
    </row>
    <row r="364" spans="1:6">
      <c r="A364" s="11" t="s">
        <v>445</v>
      </c>
      <c r="B364" s="21" t="s">
        <v>261</v>
      </c>
      <c r="C364" s="28" t="s">
        <v>662</v>
      </c>
      <c r="D364" s="134">
        <v>324</v>
      </c>
      <c r="E364" s="134">
        <v>323.85599999999999</v>
      </c>
      <c r="F364" s="134">
        <v>323.85599999999999</v>
      </c>
    </row>
    <row r="365" spans="1:6" ht="36">
      <c r="A365" s="11" t="s">
        <v>446</v>
      </c>
      <c r="B365" s="21"/>
      <c r="C365" s="28" t="s">
        <v>733</v>
      </c>
      <c r="D365" s="134">
        <f>D366</f>
        <v>2803.0889999999999</v>
      </c>
      <c r="E365" s="134">
        <f>E366</f>
        <v>2803.0889999999999</v>
      </c>
      <c r="F365" s="134">
        <f>F366</f>
        <v>2803.0889999999999</v>
      </c>
    </row>
    <row r="366" spans="1:6" ht="72">
      <c r="A366" s="11" t="s">
        <v>446</v>
      </c>
      <c r="B366" s="30" t="s">
        <v>561</v>
      </c>
      <c r="C366" s="197" t="s">
        <v>562</v>
      </c>
      <c r="D366" s="134">
        <f>D367+D368</f>
        <v>2803.0889999999999</v>
      </c>
      <c r="E366" s="134">
        <f>E367+E368</f>
        <v>2803.0889999999999</v>
      </c>
      <c r="F366" s="134">
        <f>F367+F368</f>
        <v>2803.0889999999999</v>
      </c>
    </row>
    <row r="367" spans="1:6">
      <c r="A367" s="11" t="s">
        <v>446</v>
      </c>
      <c r="B367" s="31" t="s">
        <v>568</v>
      </c>
      <c r="C367" s="204" t="s">
        <v>671</v>
      </c>
      <c r="D367" s="134">
        <v>2152.91</v>
      </c>
      <c r="E367" s="134">
        <v>2152.91</v>
      </c>
      <c r="F367" s="134">
        <v>2152.91</v>
      </c>
    </row>
    <row r="368" spans="1:6" ht="48">
      <c r="A368" s="11" t="s">
        <v>446</v>
      </c>
      <c r="B368" s="31">
        <v>119</v>
      </c>
      <c r="C368" s="204" t="s">
        <v>689</v>
      </c>
      <c r="D368" s="134">
        <v>650.17899999999997</v>
      </c>
      <c r="E368" s="134">
        <v>650.17899999999997</v>
      </c>
      <c r="F368" s="134">
        <v>650.17899999999997</v>
      </c>
    </row>
    <row r="369" spans="1:6" ht="36">
      <c r="A369" s="11" t="s">
        <v>536</v>
      </c>
      <c r="B369" s="31"/>
      <c r="C369" s="204" t="s">
        <v>729</v>
      </c>
      <c r="D369" s="134">
        <f>D370</f>
        <v>321</v>
      </c>
      <c r="E369" s="134">
        <f t="shared" ref="D369:F371" si="100">E370</f>
        <v>300</v>
      </c>
      <c r="F369" s="134">
        <f t="shared" si="100"/>
        <v>300</v>
      </c>
    </row>
    <row r="370" spans="1:6" ht="60">
      <c r="A370" s="11" t="s">
        <v>447</v>
      </c>
      <c r="B370" s="21"/>
      <c r="C370" s="204" t="s">
        <v>797</v>
      </c>
      <c r="D370" s="134">
        <f t="shared" si="100"/>
        <v>321</v>
      </c>
      <c r="E370" s="134">
        <f t="shared" si="100"/>
        <v>300</v>
      </c>
      <c r="F370" s="134">
        <f t="shared" si="100"/>
        <v>300</v>
      </c>
    </row>
    <row r="371" spans="1:6" ht="36">
      <c r="A371" s="11" t="s">
        <v>447</v>
      </c>
      <c r="B371" s="30" t="s">
        <v>259</v>
      </c>
      <c r="C371" s="197" t="s">
        <v>719</v>
      </c>
      <c r="D371" s="134">
        <f t="shared" si="100"/>
        <v>321</v>
      </c>
      <c r="E371" s="134">
        <f t="shared" si="100"/>
        <v>300</v>
      </c>
      <c r="F371" s="134">
        <f t="shared" si="100"/>
        <v>300</v>
      </c>
    </row>
    <row r="372" spans="1:6">
      <c r="A372" s="11" t="s">
        <v>447</v>
      </c>
      <c r="B372" s="21" t="s">
        <v>261</v>
      </c>
      <c r="C372" s="28" t="s">
        <v>662</v>
      </c>
      <c r="D372" s="134">
        <v>321</v>
      </c>
      <c r="E372" s="134">
        <v>300</v>
      </c>
      <c r="F372" s="134">
        <v>300</v>
      </c>
    </row>
    <row r="373" spans="1:6" ht="48">
      <c r="A373" s="11" t="s">
        <v>408</v>
      </c>
      <c r="B373" s="102"/>
      <c r="C373" s="28" t="s">
        <v>820</v>
      </c>
      <c r="D373" s="134">
        <f>D374</f>
        <v>0</v>
      </c>
      <c r="E373" s="134">
        <f t="shared" ref="E373:F376" si="101">E374</f>
        <v>14.987</v>
      </c>
      <c r="F373" s="134">
        <f t="shared" si="101"/>
        <v>14.987</v>
      </c>
    </row>
    <row r="374" spans="1:6" ht="48">
      <c r="A374" s="11" t="s">
        <v>409</v>
      </c>
      <c r="B374" s="102"/>
      <c r="C374" s="28" t="s">
        <v>811</v>
      </c>
      <c r="D374" s="134">
        <f>D375</f>
        <v>0</v>
      </c>
      <c r="E374" s="134">
        <f t="shared" si="101"/>
        <v>14.987</v>
      </c>
      <c r="F374" s="134">
        <f t="shared" si="101"/>
        <v>14.987</v>
      </c>
    </row>
    <row r="375" spans="1:6" ht="36">
      <c r="A375" s="11" t="s">
        <v>481</v>
      </c>
      <c r="B375" s="102"/>
      <c r="C375" s="28" t="s">
        <v>741</v>
      </c>
      <c r="D375" s="134">
        <f>D376</f>
        <v>0</v>
      </c>
      <c r="E375" s="134">
        <f t="shared" si="101"/>
        <v>14.987</v>
      </c>
      <c r="F375" s="134">
        <f t="shared" si="101"/>
        <v>14.987</v>
      </c>
    </row>
    <row r="376" spans="1:6" ht="36">
      <c r="A376" s="11" t="s">
        <v>481</v>
      </c>
      <c r="B376" s="30" t="s">
        <v>259</v>
      </c>
      <c r="C376" s="197" t="s">
        <v>719</v>
      </c>
      <c r="D376" s="134">
        <f>D377</f>
        <v>0</v>
      </c>
      <c r="E376" s="134">
        <f t="shared" si="101"/>
        <v>14.987</v>
      </c>
      <c r="F376" s="134">
        <f t="shared" si="101"/>
        <v>14.987</v>
      </c>
    </row>
    <row r="377" spans="1:6">
      <c r="A377" s="11" t="s">
        <v>481</v>
      </c>
      <c r="B377" s="21" t="s">
        <v>261</v>
      </c>
      <c r="C377" s="28" t="s">
        <v>662</v>
      </c>
      <c r="D377" s="134">
        <v>0</v>
      </c>
      <c r="E377" s="134">
        <v>14.987</v>
      </c>
      <c r="F377" s="134">
        <v>14.987</v>
      </c>
    </row>
    <row r="378" spans="1:6" ht="48">
      <c r="A378" s="11" t="s">
        <v>852</v>
      </c>
      <c r="B378" s="21"/>
      <c r="C378" s="28" t="s">
        <v>850</v>
      </c>
      <c r="D378" s="134">
        <f>D379</f>
        <v>8084.1370000000006</v>
      </c>
      <c r="E378" s="134">
        <f>E379</f>
        <v>0</v>
      </c>
      <c r="F378" s="134">
        <f>F379</f>
        <v>0</v>
      </c>
    </row>
    <row r="379" spans="1:6" ht="48">
      <c r="A379" s="11" t="s">
        <v>853</v>
      </c>
      <c r="B379" s="21"/>
      <c r="C379" s="28" t="s">
        <v>851</v>
      </c>
      <c r="D379" s="134">
        <f>D380+D383+D386+D389+D392+D395+D398+D401+D404+D407</f>
        <v>8084.1370000000006</v>
      </c>
      <c r="E379" s="134">
        <f t="shared" ref="E379:F379" si="102">E380+E383+E386+E389+E392+E395+E398+E401+E404+E407</f>
        <v>0</v>
      </c>
      <c r="F379" s="134">
        <f t="shared" si="102"/>
        <v>0</v>
      </c>
    </row>
    <row r="380" spans="1:6" ht="36">
      <c r="A380" s="11" t="s">
        <v>862</v>
      </c>
      <c r="B380" s="21"/>
      <c r="C380" s="28" t="s">
        <v>863</v>
      </c>
      <c r="D380" s="134">
        <f t="shared" ref="D380:F381" si="103">D381</f>
        <v>422.92</v>
      </c>
      <c r="E380" s="134">
        <f t="shared" si="103"/>
        <v>0</v>
      </c>
      <c r="F380" s="134">
        <f t="shared" si="103"/>
        <v>0</v>
      </c>
    </row>
    <row r="381" spans="1:6" ht="36">
      <c r="A381" s="11" t="s">
        <v>862</v>
      </c>
      <c r="B381" s="33" t="s">
        <v>299</v>
      </c>
      <c r="C381" s="204" t="s">
        <v>178</v>
      </c>
      <c r="D381" s="134">
        <f t="shared" si="103"/>
        <v>422.92</v>
      </c>
      <c r="E381" s="134">
        <f t="shared" si="103"/>
        <v>0</v>
      </c>
      <c r="F381" s="134">
        <f t="shared" si="103"/>
        <v>0</v>
      </c>
    </row>
    <row r="382" spans="1:6" ht="24">
      <c r="A382" s="11" t="s">
        <v>862</v>
      </c>
      <c r="B382" s="21">
        <v>612</v>
      </c>
      <c r="C382" s="28" t="s">
        <v>548</v>
      </c>
      <c r="D382" s="134">
        <v>422.92</v>
      </c>
      <c r="E382" s="134">
        <v>0</v>
      </c>
      <c r="F382" s="134">
        <v>0</v>
      </c>
    </row>
    <row r="383" spans="1:6" ht="36">
      <c r="A383" s="11" t="s">
        <v>855</v>
      </c>
      <c r="B383" s="21"/>
      <c r="C383" s="28" t="s">
        <v>854</v>
      </c>
      <c r="D383" s="134">
        <f t="shared" ref="D383:F384" si="104">D384</f>
        <v>503.22</v>
      </c>
      <c r="E383" s="134">
        <f t="shared" si="104"/>
        <v>0</v>
      </c>
      <c r="F383" s="134">
        <f t="shared" si="104"/>
        <v>0</v>
      </c>
    </row>
    <row r="384" spans="1:6" ht="36">
      <c r="A384" s="11" t="s">
        <v>855</v>
      </c>
      <c r="B384" s="33" t="s">
        <v>299</v>
      </c>
      <c r="C384" s="204" t="s">
        <v>178</v>
      </c>
      <c r="D384" s="134">
        <f t="shared" si="104"/>
        <v>503.22</v>
      </c>
      <c r="E384" s="134">
        <f t="shared" si="104"/>
        <v>0</v>
      </c>
      <c r="F384" s="134">
        <f t="shared" si="104"/>
        <v>0</v>
      </c>
    </row>
    <row r="385" spans="1:6" ht="24">
      <c r="A385" s="11" t="s">
        <v>855</v>
      </c>
      <c r="B385" s="21">
        <v>612</v>
      </c>
      <c r="C385" s="28" t="s">
        <v>548</v>
      </c>
      <c r="D385" s="134">
        <v>503.22</v>
      </c>
      <c r="E385" s="134">
        <v>0</v>
      </c>
      <c r="F385" s="134">
        <v>0</v>
      </c>
    </row>
    <row r="386" spans="1:6" ht="36">
      <c r="A386" s="11" t="s">
        <v>864</v>
      </c>
      <c r="B386" s="21"/>
      <c r="C386" s="28" t="s">
        <v>865</v>
      </c>
      <c r="D386" s="134">
        <f t="shared" ref="D386:F387" si="105">D387</f>
        <v>869.02200000000005</v>
      </c>
      <c r="E386" s="134">
        <f t="shared" si="105"/>
        <v>0</v>
      </c>
      <c r="F386" s="134">
        <f t="shared" si="105"/>
        <v>0</v>
      </c>
    </row>
    <row r="387" spans="1:6" ht="36">
      <c r="A387" s="11" t="s">
        <v>864</v>
      </c>
      <c r="B387" s="33" t="s">
        <v>299</v>
      </c>
      <c r="C387" s="204" t="s">
        <v>178</v>
      </c>
      <c r="D387" s="134">
        <f t="shared" si="105"/>
        <v>869.02200000000005</v>
      </c>
      <c r="E387" s="134">
        <f t="shared" si="105"/>
        <v>0</v>
      </c>
      <c r="F387" s="134">
        <f t="shared" si="105"/>
        <v>0</v>
      </c>
    </row>
    <row r="388" spans="1:6" ht="24">
      <c r="A388" s="11" t="s">
        <v>864</v>
      </c>
      <c r="B388" s="21">
        <v>612</v>
      </c>
      <c r="C388" s="28" t="s">
        <v>548</v>
      </c>
      <c r="D388" s="134">
        <v>869.02200000000005</v>
      </c>
      <c r="E388" s="134">
        <v>0</v>
      </c>
      <c r="F388" s="134">
        <v>0</v>
      </c>
    </row>
    <row r="389" spans="1:6" ht="36">
      <c r="A389" s="11" t="s">
        <v>857</v>
      </c>
      <c r="B389" s="21"/>
      <c r="C389" s="28" t="s">
        <v>856</v>
      </c>
      <c r="D389" s="134">
        <f t="shared" ref="D389:F390" si="106">D390</f>
        <v>469.68</v>
      </c>
      <c r="E389" s="134">
        <f t="shared" si="106"/>
        <v>0</v>
      </c>
      <c r="F389" s="134">
        <f t="shared" si="106"/>
        <v>0</v>
      </c>
    </row>
    <row r="390" spans="1:6" ht="36">
      <c r="A390" s="11" t="s">
        <v>857</v>
      </c>
      <c r="B390" s="33" t="s">
        <v>299</v>
      </c>
      <c r="C390" s="204" t="s">
        <v>178</v>
      </c>
      <c r="D390" s="134">
        <f t="shared" si="106"/>
        <v>469.68</v>
      </c>
      <c r="E390" s="134">
        <f t="shared" si="106"/>
        <v>0</v>
      </c>
      <c r="F390" s="134">
        <f t="shared" si="106"/>
        <v>0</v>
      </c>
    </row>
    <row r="391" spans="1:6" ht="24">
      <c r="A391" s="11" t="s">
        <v>857</v>
      </c>
      <c r="B391" s="21">
        <v>612</v>
      </c>
      <c r="C391" s="28" t="s">
        <v>548</v>
      </c>
      <c r="D391" s="134">
        <v>469.68</v>
      </c>
      <c r="E391" s="134">
        <v>0</v>
      </c>
      <c r="F391" s="134">
        <v>0</v>
      </c>
    </row>
    <row r="392" spans="1:6" ht="36">
      <c r="A392" s="11" t="s">
        <v>866</v>
      </c>
      <c r="B392" s="21"/>
      <c r="C392" s="28" t="s">
        <v>867</v>
      </c>
      <c r="D392" s="134">
        <f t="shared" ref="D392:F393" si="107">D393</f>
        <v>58.463999999999999</v>
      </c>
      <c r="E392" s="134">
        <f t="shared" si="107"/>
        <v>0</v>
      </c>
      <c r="F392" s="134">
        <f t="shared" si="107"/>
        <v>0</v>
      </c>
    </row>
    <row r="393" spans="1:6" ht="36">
      <c r="A393" s="11" t="s">
        <v>866</v>
      </c>
      <c r="B393" s="33" t="s">
        <v>299</v>
      </c>
      <c r="C393" s="204" t="s">
        <v>178</v>
      </c>
      <c r="D393" s="134">
        <f t="shared" si="107"/>
        <v>58.463999999999999</v>
      </c>
      <c r="E393" s="134">
        <f t="shared" si="107"/>
        <v>0</v>
      </c>
      <c r="F393" s="134">
        <f t="shared" si="107"/>
        <v>0</v>
      </c>
    </row>
    <row r="394" spans="1:6" ht="24">
      <c r="A394" s="11" t="s">
        <v>866</v>
      </c>
      <c r="B394" s="21">
        <v>612</v>
      </c>
      <c r="C394" s="28" t="s">
        <v>548</v>
      </c>
      <c r="D394" s="134">
        <v>58.463999999999999</v>
      </c>
      <c r="E394" s="134">
        <v>0</v>
      </c>
      <c r="F394" s="134">
        <v>0</v>
      </c>
    </row>
    <row r="395" spans="1:6" ht="36">
      <c r="A395" s="11" t="s">
        <v>858</v>
      </c>
      <c r="B395" s="21"/>
      <c r="C395" s="28" t="s">
        <v>859</v>
      </c>
      <c r="D395" s="134">
        <f t="shared" ref="D395:F396" si="108">D396</f>
        <v>189.36699999999999</v>
      </c>
      <c r="E395" s="134">
        <f t="shared" si="108"/>
        <v>0</v>
      </c>
      <c r="F395" s="134">
        <f t="shared" si="108"/>
        <v>0</v>
      </c>
    </row>
    <row r="396" spans="1:6" ht="36">
      <c r="A396" s="11" t="s">
        <v>858</v>
      </c>
      <c r="B396" s="33" t="s">
        <v>299</v>
      </c>
      <c r="C396" s="204" t="s">
        <v>178</v>
      </c>
      <c r="D396" s="134">
        <f t="shared" si="108"/>
        <v>189.36699999999999</v>
      </c>
      <c r="E396" s="134">
        <f t="shared" si="108"/>
        <v>0</v>
      </c>
      <c r="F396" s="134">
        <f t="shared" si="108"/>
        <v>0</v>
      </c>
    </row>
    <row r="397" spans="1:6" ht="24">
      <c r="A397" s="11" t="s">
        <v>858</v>
      </c>
      <c r="B397" s="21">
        <v>612</v>
      </c>
      <c r="C397" s="28" t="s">
        <v>548</v>
      </c>
      <c r="D397" s="134">
        <v>189.36699999999999</v>
      </c>
      <c r="E397" s="134">
        <v>0</v>
      </c>
      <c r="F397" s="134">
        <v>0</v>
      </c>
    </row>
    <row r="398" spans="1:6" ht="36">
      <c r="A398" s="11" t="s">
        <v>868</v>
      </c>
      <c r="B398" s="21"/>
      <c r="C398" s="28" t="s">
        <v>869</v>
      </c>
      <c r="D398" s="134">
        <f t="shared" ref="D398:F399" si="109">D399</f>
        <v>2588.364</v>
      </c>
      <c r="E398" s="134">
        <f t="shared" si="109"/>
        <v>0</v>
      </c>
      <c r="F398" s="134">
        <f t="shared" si="109"/>
        <v>0</v>
      </c>
    </row>
    <row r="399" spans="1:6" ht="36">
      <c r="A399" s="11" t="s">
        <v>868</v>
      </c>
      <c r="B399" s="33" t="s">
        <v>299</v>
      </c>
      <c r="C399" s="204" t="s">
        <v>178</v>
      </c>
      <c r="D399" s="134">
        <f t="shared" si="109"/>
        <v>2588.364</v>
      </c>
      <c r="E399" s="134">
        <f t="shared" si="109"/>
        <v>0</v>
      </c>
      <c r="F399" s="134">
        <f t="shared" si="109"/>
        <v>0</v>
      </c>
    </row>
    <row r="400" spans="1:6" ht="24">
      <c r="A400" s="11" t="s">
        <v>868</v>
      </c>
      <c r="B400" s="21">
        <v>612</v>
      </c>
      <c r="C400" s="28" t="s">
        <v>548</v>
      </c>
      <c r="D400" s="134">
        <v>2588.364</v>
      </c>
      <c r="E400" s="134">
        <v>0</v>
      </c>
      <c r="F400" s="134">
        <v>0</v>
      </c>
    </row>
    <row r="401" spans="1:6" ht="48">
      <c r="A401" s="11" t="s">
        <v>860</v>
      </c>
      <c r="B401" s="21"/>
      <c r="C401" s="28" t="s">
        <v>861</v>
      </c>
      <c r="D401" s="134">
        <f t="shared" ref="D401:F402" si="110">D402</f>
        <v>562.22299999999996</v>
      </c>
      <c r="E401" s="134">
        <f t="shared" si="110"/>
        <v>0</v>
      </c>
      <c r="F401" s="134">
        <f t="shared" si="110"/>
        <v>0</v>
      </c>
    </row>
    <row r="402" spans="1:6" ht="36">
      <c r="A402" s="11" t="s">
        <v>860</v>
      </c>
      <c r="B402" s="33" t="s">
        <v>299</v>
      </c>
      <c r="C402" s="204" t="s">
        <v>178</v>
      </c>
      <c r="D402" s="134">
        <f t="shared" si="110"/>
        <v>562.22299999999996</v>
      </c>
      <c r="E402" s="134">
        <f t="shared" si="110"/>
        <v>0</v>
      </c>
      <c r="F402" s="134">
        <f t="shared" si="110"/>
        <v>0</v>
      </c>
    </row>
    <row r="403" spans="1:6" ht="24">
      <c r="A403" s="11" t="s">
        <v>860</v>
      </c>
      <c r="B403" s="21">
        <v>612</v>
      </c>
      <c r="C403" s="28" t="s">
        <v>548</v>
      </c>
      <c r="D403" s="134">
        <v>562.22299999999996</v>
      </c>
      <c r="E403" s="134">
        <v>0</v>
      </c>
      <c r="F403" s="134">
        <v>0</v>
      </c>
    </row>
    <row r="404" spans="1:6" ht="48">
      <c r="A404" s="11" t="s">
        <v>870</v>
      </c>
      <c r="B404" s="21"/>
      <c r="C404" s="28" t="s">
        <v>871</v>
      </c>
      <c r="D404" s="134">
        <f t="shared" ref="D404:F405" si="111">D405</f>
        <v>2188.6930000000002</v>
      </c>
      <c r="E404" s="134">
        <f t="shared" si="111"/>
        <v>0</v>
      </c>
      <c r="F404" s="134">
        <f t="shared" si="111"/>
        <v>0</v>
      </c>
    </row>
    <row r="405" spans="1:6" ht="36">
      <c r="A405" s="11" t="s">
        <v>870</v>
      </c>
      <c r="B405" s="33" t="s">
        <v>299</v>
      </c>
      <c r="C405" s="204" t="s">
        <v>178</v>
      </c>
      <c r="D405" s="134">
        <f t="shared" si="111"/>
        <v>2188.6930000000002</v>
      </c>
      <c r="E405" s="134">
        <f t="shared" si="111"/>
        <v>0</v>
      </c>
      <c r="F405" s="134">
        <f t="shared" si="111"/>
        <v>0</v>
      </c>
    </row>
    <row r="406" spans="1:6" ht="24">
      <c r="A406" s="11" t="s">
        <v>870</v>
      </c>
      <c r="B406" s="21">
        <v>612</v>
      </c>
      <c r="C406" s="28" t="s">
        <v>548</v>
      </c>
      <c r="D406" s="134">
        <v>2188.6930000000002</v>
      </c>
      <c r="E406" s="134">
        <v>0</v>
      </c>
      <c r="F406" s="134">
        <v>0</v>
      </c>
    </row>
    <row r="407" spans="1:6" s="257" customFormat="1" ht="36">
      <c r="A407" s="11" t="s">
        <v>1001</v>
      </c>
      <c r="B407" s="21"/>
      <c r="C407" s="253" t="s">
        <v>1000</v>
      </c>
      <c r="D407" s="134">
        <f>D408</f>
        <v>232.184</v>
      </c>
      <c r="E407" s="134">
        <f t="shared" ref="E407:F408" si="112">E408</f>
        <v>0</v>
      </c>
      <c r="F407" s="134">
        <f t="shared" si="112"/>
        <v>0</v>
      </c>
    </row>
    <row r="408" spans="1:6" s="257" customFormat="1" ht="36">
      <c r="A408" s="11" t="s">
        <v>1001</v>
      </c>
      <c r="B408" s="33" t="s">
        <v>299</v>
      </c>
      <c r="C408" s="204" t="s">
        <v>178</v>
      </c>
      <c r="D408" s="134">
        <f>D409</f>
        <v>232.184</v>
      </c>
      <c r="E408" s="134">
        <f t="shared" si="112"/>
        <v>0</v>
      </c>
      <c r="F408" s="134">
        <f t="shared" si="112"/>
        <v>0</v>
      </c>
    </row>
    <row r="409" spans="1:6" s="257" customFormat="1" ht="24">
      <c r="A409" s="11" t="s">
        <v>1001</v>
      </c>
      <c r="B409" s="21">
        <v>612</v>
      </c>
      <c r="C409" s="28" t="s">
        <v>548</v>
      </c>
      <c r="D409" s="134">
        <v>232.184</v>
      </c>
      <c r="E409" s="134">
        <v>0</v>
      </c>
      <c r="F409" s="134">
        <v>0</v>
      </c>
    </row>
    <row r="410" spans="1:6" s="257" customFormat="1" ht="72">
      <c r="A410" s="11" t="s">
        <v>997</v>
      </c>
      <c r="B410" s="21"/>
      <c r="C410" s="28" t="s">
        <v>994</v>
      </c>
      <c r="D410" s="134">
        <f>D411</f>
        <v>169</v>
      </c>
      <c r="E410" s="134">
        <f t="shared" ref="E410:F413" si="113">E411</f>
        <v>0</v>
      </c>
      <c r="F410" s="134">
        <f t="shared" si="113"/>
        <v>0</v>
      </c>
    </row>
    <row r="411" spans="1:6" s="257" customFormat="1" ht="36">
      <c r="A411" s="11" t="s">
        <v>998</v>
      </c>
      <c r="B411" s="31"/>
      <c r="C411" s="28" t="s">
        <v>995</v>
      </c>
      <c r="D411" s="134">
        <f>D412</f>
        <v>169</v>
      </c>
      <c r="E411" s="134">
        <f t="shared" si="113"/>
        <v>0</v>
      </c>
      <c r="F411" s="134">
        <f t="shared" si="113"/>
        <v>0</v>
      </c>
    </row>
    <row r="412" spans="1:6" s="257" customFormat="1" ht="36">
      <c r="A412" s="11" t="s">
        <v>999</v>
      </c>
      <c r="B412" s="21"/>
      <c r="C412" s="28" t="s">
        <v>996</v>
      </c>
      <c r="D412" s="134">
        <f>D413</f>
        <v>169</v>
      </c>
      <c r="E412" s="134">
        <f t="shared" si="113"/>
        <v>0</v>
      </c>
      <c r="F412" s="134">
        <f t="shared" si="113"/>
        <v>0</v>
      </c>
    </row>
    <row r="413" spans="1:6" s="257" customFormat="1" ht="36">
      <c r="A413" s="11" t="s">
        <v>999</v>
      </c>
      <c r="B413" s="30" t="s">
        <v>259</v>
      </c>
      <c r="C413" s="197" t="s">
        <v>719</v>
      </c>
      <c r="D413" s="134">
        <f>D414</f>
        <v>169</v>
      </c>
      <c r="E413" s="134">
        <f t="shared" si="113"/>
        <v>0</v>
      </c>
      <c r="F413" s="134">
        <f t="shared" si="113"/>
        <v>0</v>
      </c>
    </row>
    <row r="414" spans="1:6" s="257" customFormat="1">
      <c r="A414" s="11" t="s">
        <v>999</v>
      </c>
      <c r="B414" s="21" t="s">
        <v>261</v>
      </c>
      <c r="C414" s="28" t="s">
        <v>662</v>
      </c>
      <c r="D414" s="134">
        <v>169</v>
      </c>
      <c r="E414" s="134">
        <v>0</v>
      </c>
      <c r="F414" s="134">
        <v>0</v>
      </c>
    </row>
    <row r="415" spans="1:6" ht="36">
      <c r="A415" s="104" t="s">
        <v>43</v>
      </c>
      <c r="B415" s="102"/>
      <c r="C415" s="121" t="s">
        <v>734</v>
      </c>
      <c r="D415" s="149">
        <f>D416</f>
        <v>520</v>
      </c>
      <c r="E415" s="149">
        <f>E416</f>
        <v>820</v>
      </c>
      <c r="F415" s="149">
        <f>F416</f>
        <v>820</v>
      </c>
    </row>
    <row r="416" spans="1:6" ht="48">
      <c r="A416" s="32" t="s">
        <v>44</v>
      </c>
      <c r="B416" s="21"/>
      <c r="C416" s="28" t="s">
        <v>99</v>
      </c>
      <c r="D416" s="134">
        <f>D417+D421+D428</f>
        <v>520</v>
      </c>
      <c r="E416" s="134">
        <f>E417+E421+E428</f>
        <v>820</v>
      </c>
      <c r="F416" s="134">
        <f>F417+F421+F428</f>
        <v>820</v>
      </c>
    </row>
    <row r="417" spans="1:6" ht="36">
      <c r="A417" s="32" t="s">
        <v>103</v>
      </c>
      <c r="B417" s="21"/>
      <c r="C417" s="28" t="s">
        <v>100</v>
      </c>
      <c r="D417" s="134">
        <f t="shared" ref="D417:F419" si="114">D418</f>
        <v>20</v>
      </c>
      <c r="E417" s="134">
        <f t="shared" si="114"/>
        <v>20</v>
      </c>
      <c r="F417" s="134">
        <f t="shared" si="114"/>
        <v>20</v>
      </c>
    </row>
    <row r="418" spans="1:6" ht="36">
      <c r="A418" s="32" t="s">
        <v>454</v>
      </c>
      <c r="B418" s="21"/>
      <c r="C418" s="28" t="s">
        <v>808</v>
      </c>
      <c r="D418" s="134">
        <f t="shared" si="114"/>
        <v>20</v>
      </c>
      <c r="E418" s="134">
        <f t="shared" si="114"/>
        <v>20</v>
      </c>
      <c r="F418" s="134">
        <f t="shared" si="114"/>
        <v>20</v>
      </c>
    </row>
    <row r="419" spans="1:6" ht="36">
      <c r="A419" s="32" t="s">
        <v>454</v>
      </c>
      <c r="B419" s="30" t="s">
        <v>259</v>
      </c>
      <c r="C419" s="197" t="s">
        <v>719</v>
      </c>
      <c r="D419" s="134">
        <f t="shared" si="114"/>
        <v>20</v>
      </c>
      <c r="E419" s="134">
        <f t="shared" si="114"/>
        <v>20</v>
      </c>
      <c r="F419" s="134">
        <f t="shared" si="114"/>
        <v>20</v>
      </c>
    </row>
    <row r="420" spans="1:6">
      <c r="A420" s="32" t="s">
        <v>454</v>
      </c>
      <c r="B420" s="21" t="s">
        <v>261</v>
      </c>
      <c r="C420" s="28" t="s">
        <v>662</v>
      </c>
      <c r="D420" s="134">
        <v>20</v>
      </c>
      <c r="E420" s="134">
        <v>20</v>
      </c>
      <c r="F420" s="134">
        <v>20</v>
      </c>
    </row>
    <row r="421" spans="1:6" ht="36">
      <c r="A421" s="32" t="s">
        <v>46</v>
      </c>
      <c r="B421" s="21"/>
      <c r="C421" s="28" t="s">
        <v>105</v>
      </c>
      <c r="D421" s="134">
        <f>D425+D422</f>
        <v>500</v>
      </c>
      <c r="E421" s="134">
        <f>E425+E422</f>
        <v>700</v>
      </c>
      <c r="F421" s="134">
        <f>F425+F422</f>
        <v>700</v>
      </c>
    </row>
    <row r="422" spans="1:6" ht="60">
      <c r="A422" s="32" t="s">
        <v>456</v>
      </c>
      <c r="B422" s="21"/>
      <c r="C422" s="28" t="s">
        <v>735</v>
      </c>
      <c r="D422" s="134">
        <f>D424</f>
        <v>0</v>
      </c>
      <c r="E422" s="134">
        <f>E424</f>
        <v>200</v>
      </c>
      <c r="F422" s="134">
        <f>F424</f>
        <v>200</v>
      </c>
    </row>
    <row r="423" spans="1:6">
      <c r="A423" s="32" t="s">
        <v>456</v>
      </c>
      <c r="B423" s="21" t="s">
        <v>265</v>
      </c>
      <c r="C423" s="28" t="s">
        <v>266</v>
      </c>
      <c r="D423" s="134">
        <f>D424</f>
        <v>0</v>
      </c>
      <c r="E423" s="134">
        <f>E424</f>
        <v>200</v>
      </c>
      <c r="F423" s="134">
        <f>F424</f>
        <v>200</v>
      </c>
    </row>
    <row r="424" spans="1:6" ht="60">
      <c r="A424" s="32" t="s">
        <v>456</v>
      </c>
      <c r="B424" s="21">
        <v>811</v>
      </c>
      <c r="C424" s="28" t="s">
        <v>371</v>
      </c>
      <c r="D424" s="134">
        <v>0</v>
      </c>
      <c r="E424" s="134">
        <v>200</v>
      </c>
      <c r="F424" s="134">
        <v>200</v>
      </c>
    </row>
    <row r="425" spans="1:6" ht="36">
      <c r="A425" s="32" t="s">
        <v>457</v>
      </c>
      <c r="B425" s="21"/>
      <c r="C425" s="28" t="s">
        <v>809</v>
      </c>
      <c r="D425" s="134">
        <f t="shared" ref="D425:F426" si="115">D426</f>
        <v>500</v>
      </c>
      <c r="E425" s="134">
        <f t="shared" si="115"/>
        <v>500</v>
      </c>
      <c r="F425" s="134">
        <f t="shared" si="115"/>
        <v>500</v>
      </c>
    </row>
    <row r="426" spans="1:6">
      <c r="A426" s="32" t="s">
        <v>457</v>
      </c>
      <c r="B426" s="21" t="s">
        <v>265</v>
      </c>
      <c r="C426" s="28" t="s">
        <v>266</v>
      </c>
      <c r="D426" s="134">
        <f t="shared" si="115"/>
        <v>500</v>
      </c>
      <c r="E426" s="134">
        <f t="shared" si="115"/>
        <v>500</v>
      </c>
      <c r="F426" s="134">
        <f t="shared" si="115"/>
        <v>500</v>
      </c>
    </row>
    <row r="427" spans="1:6" ht="72">
      <c r="A427" s="32" t="s">
        <v>457</v>
      </c>
      <c r="B427" s="115">
        <v>813</v>
      </c>
      <c r="C427" s="28" t="s">
        <v>666</v>
      </c>
      <c r="D427" s="134">
        <v>500</v>
      </c>
      <c r="E427" s="134">
        <v>500</v>
      </c>
      <c r="F427" s="134">
        <v>500</v>
      </c>
    </row>
    <row r="428" spans="1:6" ht="36">
      <c r="A428" s="32" t="s">
        <v>48</v>
      </c>
      <c r="B428" s="21"/>
      <c r="C428" s="28" t="s">
        <v>374</v>
      </c>
      <c r="D428" s="134">
        <f>D429</f>
        <v>0</v>
      </c>
      <c r="E428" s="134">
        <f>E429</f>
        <v>100</v>
      </c>
      <c r="F428" s="134">
        <f>F429</f>
        <v>100</v>
      </c>
    </row>
    <row r="429" spans="1:6" ht="60">
      <c r="A429" s="32" t="s">
        <v>458</v>
      </c>
      <c r="B429" s="21"/>
      <c r="C429" s="28" t="s">
        <v>47</v>
      </c>
      <c r="D429" s="134">
        <f t="shared" ref="D429:F430" si="116">D430</f>
        <v>0</v>
      </c>
      <c r="E429" s="134">
        <f t="shared" si="116"/>
        <v>100</v>
      </c>
      <c r="F429" s="134">
        <f t="shared" si="116"/>
        <v>100</v>
      </c>
    </row>
    <row r="430" spans="1:6">
      <c r="A430" s="32" t="s">
        <v>458</v>
      </c>
      <c r="B430" s="21" t="s">
        <v>265</v>
      </c>
      <c r="C430" s="28" t="s">
        <v>266</v>
      </c>
      <c r="D430" s="134">
        <f t="shared" si="116"/>
        <v>0</v>
      </c>
      <c r="E430" s="134">
        <f t="shared" si="116"/>
        <v>100</v>
      </c>
      <c r="F430" s="134">
        <f t="shared" si="116"/>
        <v>100</v>
      </c>
    </row>
    <row r="431" spans="1:6" ht="60">
      <c r="A431" s="32" t="s">
        <v>458</v>
      </c>
      <c r="B431" s="21">
        <v>811</v>
      </c>
      <c r="C431" s="28" t="s">
        <v>371</v>
      </c>
      <c r="D431" s="134">
        <v>0</v>
      </c>
      <c r="E431" s="134">
        <v>100</v>
      </c>
      <c r="F431" s="134">
        <v>100</v>
      </c>
    </row>
    <row r="432" spans="1:6" ht="24">
      <c r="A432" s="104" t="s">
        <v>380</v>
      </c>
      <c r="B432" s="102"/>
      <c r="C432" s="121" t="s">
        <v>736</v>
      </c>
      <c r="D432" s="149">
        <f>D433</f>
        <v>25.8</v>
      </c>
      <c r="E432" s="149">
        <f>E433</f>
        <v>1146</v>
      </c>
      <c r="F432" s="149">
        <f>F433</f>
        <v>1146</v>
      </c>
    </row>
    <row r="433" spans="1:6" ht="36">
      <c r="A433" s="32" t="s">
        <v>381</v>
      </c>
      <c r="B433" s="21"/>
      <c r="C433" s="28" t="s">
        <v>786</v>
      </c>
      <c r="D433" s="134">
        <f>D434+D444</f>
        <v>25.8</v>
      </c>
      <c r="E433" s="134">
        <f>E434+E444</f>
        <v>1146</v>
      </c>
      <c r="F433" s="134">
        <f>F434+F444</f>
        <v>1146</v>
      </c>
    </row>
    <row r="434" spans="1:6">
      <c r="A434" s="32" t="s">
        <v>382</v>
      </c>
      <c r="B434" s="21"/>
      <c r="C434" s="28" t="s">
        <v>92</v>
      </c>
      <c r="D434" s="134">
        <f>D435+D438+D441</f>
        <v>25</v>
      </c>
      <c r="E434" s="134">
        <f>E435+E438+E441</f>
        <v>1075</v>
      </c>
      <c r="F434" s="134">
        <f>F435+F438+F441</f>
        <v>1075</v>
      </c>
    </row>
    <row r="435" spans="1:6" ht="108">
      <c r="A435" s="32" t="s">
        <v>459</v>
      </c>
      <c r="B435" s="21"/>
      <c r="C435" s="213" t="s">
        <v>674</v>
      </c>
      <c r="D435" s="134">
        <f t="shared" ref="D435:F436" si="117">D436</f>
        <v>0</v>
      </c>
      <c r="E435" s="134">
        <f t="shared" si="117"/>
        <v>1000</v>
      </c>
      <c r="F435" s="134">
        <f t="shared" si="117"/>
        <v>1000</v>
      </c>
    </row>
    <row r="436" spans="1:6">
      <c r="A436" s="32" t="s">
        <v>459</v>
      </c>
      <c r="B436" s="21" t="s">
        <v>265</v>
      </c>
      <c r="C436" s="28" t="s">
        <v>266</v>
      </c>
      <c r="D436" s="134">
        <f t="shared" si="117"/>
        <v>0</v>
      </c>
      <c r="E436" s="134">
        <f t="shared" si="117"/>
        <v>1000</v>
      </c>
      <c r="F436" s="134">
        <f t="shared" si="117"/>
        <v>1000</v>
      </c>
    </row>
    <row r="437" spans="1:6" ht="72">
      <c r="A437" s="32" t="s">
        <v>459</v>
      </c>
      <c r="B437" s="115">
        <v>813</v>
      </c>
      <c r="C437" s="28" t="s">
        <v>666</v>
      </c>
      <c r="D437" s="134">
        <v>0</v>
      </c>
      <c r="E437" s="134">
        <v>1000</v>
      </c>
      <c r="F437" s="134">
        <v>1000</v>
      </c>
    </row>
    <row r="438" spans="1:6" ht="24">
      <c r="A438" s="32" t="s">
        <v>460</v>
      </c>
      <c r="B438" s="21"/>
      <c r="C438" s="28" t="s">
        <v>376</v>
      </c>
      <c r="D438" s="134">
        <f t="shared" ref="D438:F439" si="118">D439</f>
        <v>25</v>
      </c>
      <c r="E438" s="134">
        <f t="shared" si="118"/>
        <v>25</v>
      </c>
      <c r="F438" s="134">
        <f t="shared" si="118"/>
        <v>25</v>
      </c>
    </row>
    <row r="439" spans="1:6" ht="36">
      <c r="A439" s="32" t="s">
        <v>460</v>
      </c>
      <c r="B439" s="30" t="s">
        <v>259</v>
      </c>
      <c r="C439" s="197" t="s">
        <v>719</v>
      </c>
      <c r="D439" s="134">
        <f t="shared" si="118"/>
        <v>25</v>
      </c>
      <c r="E439" s="134">
        <f t="shared" si="118"/>
        <v>25</v>
      </c>
      <c r="F439" s="134">
        <f t="shared" si="118"/>
        <v>25</v>
      </c>
    </row>
    <row r="440" spans="1:6">
      <c r="A440" s="32" t="s">
        <v>460</v>
      </c>
      <c r="B440" s="21" t="s">
        <v>261</v>
      </c>
      <c r="C440" s="28" t="s">
        <v>662</v>
      </c>
      <c r="D440" s="134">
        <v>25</v>
      </c>
      <c r="E440" s="134">
        <v>25</v>
      </c>
      <c r="F440" s="134">
        <v>25</v>
      </c>
    </row>
    <row r="441" spans="1:6" ht="36">
      <c r="A441" s="32" t="s">
        <v>461</v>
      </c>
      <c r="B441" s="21"/>
      <c r="C441" s="28" t="s">
        <v>94</v>
      </c>
      <c r="D441" s="134">
        <f t="shared" ref="D441:F442" si="119">D442</f>
        <v>0</v>
      </c>
      <c r="E441" s="134">
        <f t="shared" si="119"/>
        <v>50</v>
      </c>
      <c r="F441" s="134">
        <f t="shared" si="119"/>
        <v>50</v>
      </c>
    </row>
    <row r="442" spans="1:6" ht="36">
      <c r="A442" s="32" t="s">
        <v>461</v>
      </c>
      <c r="B442" s="30" t="s">
        <v>259</v>
      </c>
      <c r="C442" s="197" t="s">
        <v>719</v>
      </c>
      <c r="D442" s="134">
        <f t="shared" si="119"/>
        <v>0</v>
      </c>
      <c r="E442" s="134">
        <f t="shared" si="119"/>
        <v>50</v>
      </c>
      <c r="F442" s="134">
        <f t="shared" si="119"/>
        <v>50</v>
      </c>
    </row>
    <row r="443" spans="1:6">
      <c r="A443" s="32" t="s">
        <v>461</v>
      </c>
      <c r="B443" s="21" t="s">
        <v>261</v>
      </c>
      <c r="C443" s="28" t="s">
        <v>662</v>
      </c>
      <c r="D443" s="134">
        <v>0</v>
      </c>
      <c r="E443" s="134">
        <v>50</v>
      </c>
      <c r="F443" s="134">
        <v>50</v>
      </c>
    </row>
    <row r="444" spans="1:6" ht="29.25" customHeight="1">
      <c r="A444" s="32" t="s">
        <v>383</v>
      </c>
      <c r="B444" s="21"/>
      <c r="C444" s="28" t="s">
        <v>838</v>
      </c>
      <c r="D444" s="134">
        <f>D445+D448+D452</f>
        <v>0.8</v>
      </c>
      <c r="E444" s="134">
        <f t="shared" ref="E444:F444" si="120">E445+E448+E452</f>
        <v>71</v>
      </c>
      <c r="F444" s="134">
        <f t="shared" si="120"/>
        <v>71</v>
      </c>
    </row>
    <row r="445" spans="1:6" ht="24">
      <c r="A445" s="32" t="s">
        <v>464</v>
      </c>
      <c r="B445" s="21"/>
      <c r="C445" s="28" t="s">
        <v>737</v>
      </c>
      <c r="D445" s="134">
        <f t="shared" ref="D445:F446" si="121">D446</f>
        <v>0.8</v>
      </c>
      <c r="E445" s="134">
        <f t="shared" si="121"/>
        <v>1</v>
      </c>
      <c r="F445" s="134">
        <f t="shared" si="121"/>
        <v>1</v>
      </c>
    </row>
    <row r="446" spans="1:6" ht="36">
      <c r="A446" s="32" t="s">
        <v>464</v>
      </c>
      <c r="B446" s="30" t="s">
        <v>259</v>
      </c>
      <c r="C446" s="197" t="s">
        <v>719</v>
      </c>
      <c r="D446" s="134">
        <f t="shared" si="121"/>
        <v>0.8</v>
      </c>
      <c r="E446" s="134">
        <f t="shared" si="121"/>
        <v>1</v>
      </c>
      <c r="F446" s="134">
        <f t="shared" si="121"/>
        <v>1</v>
      </c>
    </row>
    <row r="447" spans="1:6">
      <c r="A447" s="32" t="s">
        <v>464</v>
      </c>
      <c r="B447" s="21" t="s">
        <v>261</v>
      </c>
      <c r="C447" s="28" t="s">
        <v>662</v>
      </c>
      <c r="D447" s="134">
        <v>0.8</v>
      </c>
      <c r="E447" s="134">
        <v>1</v>
      </c>
      <c r="F447" s="134">
        <v>1</v>
      </c>
    </row>
    <row r="448" spans="1:6" ht="60">
      <c r="A448" s="32" t="s">
        <v>676</v>
      </c>
      <c r="B448" s="21"/>
      <c r="C448" s="28" t="s">
        <v>672</v>
      </c>
      <c r="D448" s="134">
        <f t="shared" ref="D448:F449" si="122">D449</f>
        <v>0</v>
      </c>
      <c r="E448" s="134">
        <f t="shared" si="122"/>
        <v>20</v>
      </c>
      <c r="F448" s="134">
        <f t="shared" si="122"/>
        <v>20</v>
      </c>
    </row>
    <row r="449" spans="1:6" ht="36">
      <c r="A449" s="32" t="s">
        <v>676</v>
      </c>
      <c r="B449" s="30" t="s">
        <v>259</v>
      </c>
      <c r="C449" s="197" t="s">
        <v>719</v>
      </c>
      <c r="D449" s="134">
        <f t="shared" si="122"/>
        <v>0</v>
      </c>
      <c r="E449" s="134">
        <f t="shared" si="122"/>
        <v>20</v>
      </c>
      <c r="F449" s="134">
        <f t="shared" si="122"/>
        <v>20</v>
      </c>
    </row>
    <row r="450" spans="1:6">
      <c r="A450" s="32" t="s">
        <v>676</v>
      </c>
      <c r="B450" s="21" t="s">
        <v>261</v>
      </c>
      <c r="C450" s="28" t="s">
        <v>662</v>
      </c>
      <c r="D450" s="134">
        <v>0</v>
      </c>
      <c r="E450" s="134">
        <v>20</v>
      </c>
      <c r="F450" s="134">
        <v>20</v>
      </c>
    </row>
    <row r="451" spans="1:6" ht="24">
      <c r="A451" s="32" t="s">
        <v>738</v>
      </c>
      <c r="B451" s="21"/>
      <c r="C451" s="28" t="s">
        <v>739</v>
      </c>
      <c r="D451" s="134">
        <f>D452</f>
        <v>0</v>
      </c>
      <c r="E451" s="134">
        <f t="shared" ref="E451:F452" si="123">E452</f>
        <v>50</v>
      </c>
      <c r="F451" s="134">
        <f t="shared" si="123"/>
        <v>50</v>
      </c>
    </row>
    <row r="452" spans="1:6">
      <c r="A452" s="32" t="s">
        <v>738</v>
      </c>
      <c r="B452" s="30" t="s">
        <v>259</v>
      </c>
      <c r="C452" s="197" t="s">
        <v>266</v>
      </c>
      <c r="D452" s="134">
        <f>D453</f>
        <v>0</v>
      </c>
      <c r="E452" s="134">
        <f t="shared" si="123"/>
        <v>50</v>
      </c>
      <c r="F452" s="134">
        <f t="shared" si="123"/>
        <v>50</v>
      </c>
    </row>
    <row r="453" spans="1:6">
      <c r="A453" s="32" t="s">
        <v>738</v>
      </c>
      <c r="B453" s="21" t="s">
        <v>261</v>
      </c>
      <c r="C453" s="28" t="s">
        <v>662</v>
      </c>
      <c r="D453" s="134">
        <v>0</v>
      </c>
      <c r="E453" s="134">
        <v>50</v>
      </c>
      <c r="F453" s="134">
        <v>50</v>
      </c>
    </row>
    <row r="454" spans="1:6" ht="36">
      <c r="A454" s="104" t="s">
        <v>274</v>
      </c>
      <c r="B454" s="102"/>
      <c r="C454" s="121" t="s">
        <v>798</v>
      </c>
      <c r="D454" s="149">
        <f>D455</f>
        <v>88749.853000000003</v>
      </c>
      <c r="E454" s="149">
        <f>E455</f>
        <v>12617.8</v>
      </c>
      <c r="F454" s="149">
        <f>F455</f>
        <v>1000</v>
      </c>
    </row>
    <row r="455" spans="1:6" ht="48">
      <c r="A455" s="32" t="s">
        <v>275</v>
      </c>
      <c r="B455" s="21"/>
      <c r="C455" s="28" t="s">
        <v>799</v>
      </c>
      <c r="D455" s="134">
        <f>D456+D475</f>
        <v>88749.853000000003</v>
      </c>
      <c r="E455" s="134">
        <f>E456+E475</f>
        <v>12617.8</v>
      </c>
      <c r="F455" s="134">
        <f>F456+F475</f>
        <v>1000</v>
      </c>
    </row>
    <row r="456" spans="1:6" ht="24">
      <c r="A456" s="32" t="s">
        <v>276</v>
      </c>
      <c r="B456" s="21"/>
      <c r="C456" s="28" t="s">
        <v>789</v>
      </c>
      <c r="D456" s="134">
        <f>D460+D463+D457+D469+D472+D466</f>
        <v>11975.709000000001</v>
      </c>
      <c r="E456" s="134">
        <f t="shared" ref="E456:F456" si="124">E460+E463+E457+E469+E472+E466</f>
        <v>0</v>
      </c>
      <c r="F456" s="134">
        <f t="shared" si="124"/>
        <v>0</v>
      </c>
    </row>
    <row r="457" spans="1:6" ht="24">
      <c r="A457" s="11" t="s">
        <v>849</v>
      </c>
      <c r="B457" s="21"/>
      <c r="C457" s="213" t="s">
        <v>957</v>
      </c>
      <c r="D457" s="134">
        <f t="shared" ref="D457:F458" si="125">D458</f>
        <v>5292</v>
      </c>
      <c r="E457" s="134">
        <f t="shared" si="125"/>
        <v>0</v>
      </c>
      <c r="F457" s="134">
        <f t="shared" si="125"/>
        <v>0</v>
      </c>
    </row>
    <row r="458" spans="1:6" ht="36">
      <c r="A458" s="11" t="s">
        <v>849</v>
      </c>
      <c r="B458" s="21">
        <v>400</v>
      </c>
      <c r="C458" s="28" t="s">
        <v>420</v>
      </c>
      <c r="D458" s="134">
        <f t="shared" si="125"/>
        <v>5292</v>
      </c>
      <c r="E458" s="134">
        <f t="shared" si="125"/>
        <v>0</v>
      </c>
      <c r="F458" s="134">
        <f t="shared" si="125"/>
        <v>0</v>
      </c>
    </row>
    <row r="459" spans="1:6" ht="48">
      <c r="A459" s="11" t="s">
        <v>849</v>
      </c>
      <c r="B459" s="21">
        <v>414</v>
      </c>
      <c r="C459" s="28" t="s">
        <v>419</v>
      </c>
      <c r="D459" s="134">
        <v>5292</v>
      </c>
      <c r="E459" s="134">
        <v>0</v>
      </c>
      <c r="F459" s="134">
        <v>0</v>
      </c>
    </row>
    <row r="460" spans="1:6" ht="48">
      <c r="A460" s="11" t="s">
        <v>832</v>
      </c>
      <c r="B460" s="11"/>
      <c r="C460" s="28" t="s">
        <v>826</v>
      </c>
      <c r="D460" s="134">
        <f t="shared" ref="D460:F461" si="126">D461</f>
        <v>588</v>
      </c>
      <c r="E460" s="134">
        <f t="shared" si="126"/>
        <v>0</v>
      </c>
      <c r="F460" s="134">
        <f t="shared" si="126"/>
        <v>0</v>
      </c>
    </row>
    <row r="461" spans="1:6" ht="36">
      <c r="A461" s="11" t="s">
        <v>832</v>
      </c>
      <c r="B461" s="21">
        <v>400</v>
      </c>
      <c r="C461" s="28" t="s">
        <v>420</v>
      </c>
      <c r="D461" s="134">
        <f t="shared" si="126"/>
        <v>588</v>
      </c>
      <c r="E461" s="134">
        <f t="shared" si="126"/>
        <v>0</v>
      </c>
      <c r="F461" s="134">
        <f t="shared" si="126"/>
        <v>0</v>
      </c>
    </row>
    <row r="462" spans="1:6" ht="48">
      <c r="A462" s="11" t="s">
        <v>832</v>
      </c>
      <c r="B462" s="21">
        <v>414</v>
      </c>
      <c r="C462" s="28" t="s">
        <v>419</v>
      </c>
      <c r="D462" s="134">
        <v>588</v>
      </c>
      <c r="E462" s="134">
        <v>0</v>
      </c>
      <c r="F462" s="134">
        <v>0</v>
      </c>
    </row>
    <row r="463" spans="1:6" ht="36">
      <c r="A463" s="11" t="s">
        <v>831</v>
      </c>
      <c r="B463" s="11"/>
      <c r="C463" s="28" t="s">
        <v>945</v>
      </c>
      <c r="D463" s="134">
        <f t="shared" ref="D463:F464" si="127">D464</f>
        <v>2779.32</v>
      </c>
      <c r="E463" s="134">
        <f t="shared" si="127"/>
        <v>0</v>
      </c>
      <c r="F463" s="134">
        <f t="shared" si="127"/>
        <v>0</v>
      </c>
    </row>
    <row r="464" spans="1:6" ht="36">
      <c r="A464" s="11" t="s">
        <v>831</v>
      </c>
      <c r="B464" s="21">
        <v>400</v>
      </c>
      <c r="C464" s="28" t="s">
        <v>420</v>
      </c>
      <c r="D464" s="134">
        <f t="shared" si="127"/>
        <v>2779.32</v>
      </c>
      <c r="E464" s="134">
        <f t="shared" si="127"/>
        <v>0</v>
      </c>
      <c r="F464" s="134">
        <f t="shared" si="127"/>
        <v>0</v>
      </c>
    </row>
    <row r="465" spans="1:6" ht="48">
      <c r="A465" s="11" t="s">
        <v>831</v>
      </c>
      <c r="B465" s="21">
        <v>414</v>
      </c>
      <c r="C465" s="28" t="s">
        <v>419</v>
      </c>
      <c r="D465" s="134">
        <v>2779.32</v>
      </c>
      <c r="E465" s="134">
        <v>0</v>
      </c>
      <c r="F465" s="134">
        <v>0</v>
      </c>
    </row>
    <row r="466" spans="1:6" ht="39" customHeight="1">
      <c r="A466" s="11" t="s">
        <v>993</v>
      </c>
      <c r="B466" s="21"/>
      <c r="C466" s="28" t="s">
        <v>992</v>
      </c>
      <c r="D466" s="134">
        <f>D467</f>
        <v>2477.2890000000002</v>
      </c>
      <c r="E466" s="134">
        <f t="shared" ref="E466:F467" si="128">E467</f>
        <v>0</v>
      </c>
      <c r="F466" s="134">
        <f t="shared" si="128"/>
        <v>0</v>
      </c>
    </row>
    <row r="467" spans="1:6" ht="36">
      <c r="A467" s="11" t="s">
        <v>993</v>
      </c>
      <c r="B467" s="21">
        <v>400</v>
      </c>
      <c r="C467" s="28" t="s">
        <v>420</v>
      </c>
      <c r="D467" s="134">
        <f>D468</f>
        <v>2477.2890000000002</v>
      </c>
      <c r="E467" s="134">
        <f t="shared" si="128"/>
        <v>0</v>
      </c>
      <c r="F467" s="134">
        <f t="shared" si="128"/>
        <v>0</v>
      </c>
    </row>
    <row r="468" spans="1:6" ht="48">
      <c r="A468" s="11" t="s">
        <v>993</v>
      </c>
      <c r="B468" s="21">
        <v>414</v>
      </c>
      <c r="C468" s="28" t="s">
        <v>419</v>
      </c>
      <c r="D468" s="134">
        <v>2477.2890000000002</v>
      </c>
      <c r="E468" s="134">
        <v>0</v>
      </c>
      <c r="F468" s="134">
        <v>0</v>
      </c>
    </row>
    <row r="469" spans="1:6" ht="48">
      <c r="A469" s="32" t="s">
        <v>966</v>
      </c>
      <c r="B469" s="21"/>
      <c r="C469" s="28" t="s">
        <v>967</v>
      </c>
      <c r="D469" s="155">
        <f>D470</f>
        <v>671.28</v>
      </c>
      <c r="E469" s="155">
        <f t="shared" ref="E469:F470" si="129">E470</f>
        <v>0</v>
      </c>
      <c r="F469" s="155">
        <f t="shared" si="129"/>
        <v>0</v>
      </c>
    </row>
    <row r="470" spans="1:6" ht="36">
      <c r="A470" s="32" t="s">
        <v>966</v>
      </c>
      <c r="B470" s="30" t="s">
        <v>259</v>
      </c>
      <c r="C470" s="197" t="s">
        <v>719</v>
      </c>
      <c r="D470" s="155">
        <f>D471</f>
        <v>671.28</v>
      </c>
      <c r="E470" s="155">
        <f t="shared" si="129"/>
        <v>0</v>
      </c>
      <c r="F470" s="155">
        <f t="shared" si="129"/>
        <v>0</v>
      </c>
    </row>
    <row r="471" spans="1:6" ht="36">
      <c r="A471" s="32" t="s">
        <v>966</v>
      </c>
      <c r="B471" s="21">
        <v>243</v>
      </c>
      <c r="C471" s="197" t="s">
        <v>970</v>
      </c>
      <c r="D471" s="155">
        <v>671.28</v>
      </c>
      <c r="E471" s="155">
        <v>0</v>
      </c>
      <c r="F471" s="155">
        <v>0</v>
      </c>
    </row>
    <row r="472" spans="1:6" ht="48">
      <c r="A472" s="32" t="s">
        <v>968</v>
      </c>
      <c r="B472" s="21"/>
      <c r="C472" s="28" t="s">
        <v>969</v>
      </c>
      <c r="D472" s="155">
        <f>D473</f>
        <v>167.82</v>
      </c>
      <c r="E472" s="155">
        <f t="shared" ref="E472:F473" si="130">E473</f>
        <v>0</v>
      </c>
      <c r="F472" s="155">
        <f t="shared" si="130"/>
        <v>0</v>
      </c>
    </row>
    <row r="473" spans="1:6" ht="36">
      <c r="A473" s="32" t="s">
        <v>968</v>
      </c>
      <c r="B473" s="30" t="s">
        <v>259</v>
      </c>
      <c r="C473" s="197" t="s">
        <v>719</v>
      </c>
      <c r="D473" s="155">
        <f>D474</f>
        <v>167.82</v>
      </c>
      <c r="E473" s="155">
        <f t="shared" si="130"/>
        <v>0</v>
      </c>
      <c r="F473" s="155">
        <f t="shared" si="130"/>
        <v>0</v>
      </c>
    </row>
    <row r="474" spans="1:6" ht="36">
      <c r="A474" s="32" t="s">
        <v>968</v>
      </c>
      <c r="B474" s="21">
        <v>243</v>
      </c>
      <c r="C474" s="197" t="s">
        <v>970</v>
      </c>
      <c r="D474" s="155">
        <v>167.82</v>
      </c>
      <c r="E474" s="155">
        <v>0</v>
      </c>
      <c r="F474" s="155">
        <v>0</v>
      </c>
    </row>
    <row r="475" spans="1:6" ht="36">
      <c r="A475" s="32" t="s">
        <v>279</v>
      </c>
      <c r="B475" s="21"/>
      <c r="C475" s="28" t="s">
        <v>790</v>
      </c>
      <c r="D475" s="139">
        <f>D476+D479+D482+D485+D491+D500+D496+D503</f>
        <v>76774.144</v>
      </c>
      <c r="E475" s="139">
        <f t="shared" ref="E475:F475" si="131">E476+E479+E482+E485+E491+E500+E496+E503</f>
        <v>12617.8</v>
      </c>
      <c r="F475" s="139">
        <f t="shared" si="131"/>
        <v>1000</v>
      </c>
    </row>
    <row r="476" spans="1:6" ht="39.75" customHeight="1">
      <c r="A476" s="32" t="s">
        <v>693</v>
      </c>
      <c r="B476" s="21"/>
      <c r="C476" s="5" t="s">
        <v>661</v>
      </c>
      <c r="D476" s="139">
        <f t="shared" ref="D476:F477" si="132">D477</f>
        <v>44843.046000000002</v>
      </c>
      <c r="E476" s="134">
        <f t="shared" si="132"/>
        <v>1000</v>
      </c>
      <c r="F476" s="134">
        <f t="shared" si="132"/>
        <v>1000</v>
      </c>
    </row>
    <row r="477" spans="1:6">
      <c r="A477" s="32" t="s">
        <v>693</v>
      </c>
      <c r="B477" s="21" t="s">
        <v>265</v>
      </c>
      <c r="C477" s="28" t="s">
        <v>266</v>
      </c>
      <c r="D477" s="139">
        <f t="shared" si="132"/>
        <v>44843.046000000002</v>
      </c>
      <c r="E477" s="134">
        <f t="shared" si="132"/>
        <v>1000</v>
      </c>
      <c r="F477" s="134">
        <f t="shared" si="132"/>
        <v>1000</v>
      </c>
    </row>
    <row r="478" spans="1:6" ht="72">
      <c r="A478" s="32" t="s">
        <v>693</v>
      </c>
      <c r="B478" s="115">
        <v>813</v>
      </c>
      <c r="C478" s="28" t="s">
        <v>666</v>
      </c>
      <c r="D478" s="139">
        <v>44843.046000000002</v>
      </c>
      <c r="E478" s="134">
        <v>1000</v>
      </c>
      <c r="F478" s="134">
        <v>1000</v>
      </c>
    </row>
    <row r="479" spans="1:6" ht="36">
      <c r="A479" s="32" t="s">
        <v>828</v>
      </c>
      <c r="B479" s="115"/>
      <c r="C479" s="28" t="s">
        <v>829</v>
      </c>
      <c r="D479" s="139">
        <f t="shared" ref="D479:F480" si="133">D480</f>
        <v>10700.261</v>
      </c>
      <c r="E479" s="134">
        <f t="shared" si="133"/>
        <v>0</v>
      </c>
      <c r="F479" s="134">
        <f t="shared" si="133"/>
        <v>0</v>
      </c>
    </row>
    <row r="480" spans="1:6" ht="36">
      <c r="A480" s="32" t="s">
        <v>828</v>
      </c>
      <c r="B480" s="21">
        <v>400</v>
      </c>
      <c r="C480" s="28" t="s">
        <v>420</v>
      </c>
      <c r="D480" s="139">
        <f t="shared" si="133"/>
        <v>10700.261</v>
      </c>
      <c r="E480" s="134">
        <f t="shared" si="133"/>
        <v>0</v>
      </c>
      <c r="F480" s="134">
        <f t="shared" si="133"/>
        <v>0</v>
      </c>
    </row>
    <row r="481" spans="1:6" ht="48">
      <c r="A481" s="32" t="s">
        <v>828</v>
      </c>
      <c r="B481" s="21">
        <v>414</v>
      </c>
      <c r="C481" s="28" t="s">
        <v>419</v>
      </c>
      <c r="D481" s="139">
        <v>10700.261</v>
      </c>
      <c r="E481" s="134">
        <v>0</v>
      </c>
      <c r="F481" s="134">
        <v>0</v>
      </c>
    </row>
    <row r="482" spans="1:6" ht="102">
      <c r="A482" s="32" t="s">
        <v>3</v>
      </c>
      <c r="B482" s="21"/>
      <c r="C482" s="38" t="s">
        <v>830</v>
      </c>
      <c r="D482" s="139">
        <f t="shared" ref="D482:F483" si="134">D483</f>
        <v>320</v>
      </c>
      <c r="E482" s="134">
        <f t="shared" si="134"/>
        <v>0</v>
      </c>
      <c r="F482" s="134">
        <f t="shared" si="134"/>
        <v>0</v>
      </c>
    </row>
    <row r="483" spans="1:6" ht="36">
      <c r="A483" s="32" t="s">
        <v>3</v>
      </c>
      <c r="B483" s="30" t="s">
        <v>259</v>
      </c>
      <c r="C483" s="197" t="s">
        <v>719</v>
      </c>
      <c r="D483" s="139">
        <f t="shared" si="134"/>
        <v>320</v>
      </c>
      <c r="E483" s="134">
        <f t="shared" si="134"/>
        <v>0</v>
      </c>
      <c r="F483" s="134">
        <f t="shared" si="134"/>
        <v>0</v>
      </c>
    </row>
    <row r="484" spans="1:6" s="248" customFormat="1">
      <c r="A484" s="32" t="s">
        <v>3</v>
      </c>
      <c r="B484" s="21" t="s">
        <v>261</v>
      </c>
      <c r="C484" s="28" t="s">
        <v>662</v>
      </c>
      <c r="D484" s="139">
        <v>320</v>
      </c>
      <c r="E484" s="134">
        <v>0</v>
      </c>
      <c r="F484" s="134">
        <v>0</v>
      </c>
    </row>
    <row r="485" spans="1:6" ht="36">
      <c r="A485" s="32" t="s">
        <v>9</v>
      </c>
      <c r="B485" s="21"/>
      <c r="C485" s="28" t="s">
        <v>10</v>
      </c>
      <c r="D485" s="134">
        <f>D489+D486</f>
        <v>311.28599999999994</v>
      </c>
      <c r="E485" s="134">
        <f>E489+E486</f>
        <v>0</v>
      </c>
      <c r="F485" s="134">
        <f>F489+F486</f>
        <v>0</v>
      </c>
    </row>
    <row r="486" spans="1:6" ht="36">
      <c r="A486" s="32" t="s">
        <v>9</v>
      </c>
      <c r="B486" s="30" t="s">
        <v>259</v>
      </c>
      <c r="C486" s="197" t="s">
        <v>719</v>
      </c>
      <c r="D486" s="134">
        <f>D488+D487</f>
        <v>286.65099999999995</v>
      </c>
      <c r="E486" s="134">
        <f>E488</f>
        <v>0</v>
      </c>
      <c r="F486" s="134">
        <f>F488</f>
        <v>0</v>
      </c>
    </row>
    <row r="487" spans="1:6">
      <c r="A487" s="32" t="s">
        <v>9</v>
      </c>
      <c r="B487" s="21" t="s">
        <v>261</v>
      </c>
      <c r="C487" s="28" t="s">
        <v>662</v>
      </c>
      <c r="D487" s="134">
        <v>148.624</v>
      </c>
      <c r="E487" s="134">
        <v>0</v>
      </c>
      <c r="F487" s="134">
        <v>0</v>
      </c>
    </row>
    <row r="488" spans="1:6">
      <c r="A488" s="32" t="s">
        <v>9</v>
      </c>
      <c r="B488" s="21">
        <v>247</v>
      </c>
      <c r="C488" s="28" t="s">
        <v>785</v>
      </c>
      <c r="D488" s="134">
        <v>138.02699999999999</v>
      </c>
      <c r="E488" s="134">
        <v>0</v>
      </c>
      <c r="F488" s="134">
        <v>0</v>
      </c>
    </row>
    <row r="489" spans="1:6" ht="36">
      <c r="A489" s="32" t="s">
        <v>9</v>
      </c>
      <c r="B489" s="21">
        <v>400</v>
      </c>
      <c r="C489" s="28" t="s">
        <v>420</v>
      </c>
      <c r="D489" s="134">
        <f>D490</f>
        <v>24.635000000000002</v>
      </c>
      <c r="E489" s="134">
        <f>E490</f>
        <v>0</v>
      </c>
      <c r="F489" s="134">
        <f>F490</f>
        <v>0</v>
      </c>
    </row>
    <row r="490" spans="1:6" ht="48">
      <c r="A490" s="32" t="s">
        <v>9</v>
      </c>
      <c r="B490" s="21">
        <v>414</v>
      </c>
      <c r="C490" s="28" t="s">
        <v>419</v>
      </c>
      <c r="D490" s="134">
        <v>24.635000000000002</v>
      </c>
      <c r="E490" s="134">
        <v>0</v>
      </c>
      <c r="F490" s="134">
        <v>0</v>
      </c>
    </row>
    <row r="491" spans="1:6" ht="36">
      <c r="A491" s="32" t="s">
        <v>282</v>
      </c>
      <c r="B491" s="21"/>
      <c r="C491" s="28" t="s">
        <v>283</v>
      </c>
      <c r="D491" s="134">
        <f>D492+D494</f>
        <v>11430.894</v>
      </c>
      <c r="E491" s="134">
        <f>E494</f>
        <v>0</v>
      </c>
      <c r="F491" s="134">
        <f>F494</f>
        <v>0</v>
      </c>
    </row>
    <row r="492" spans="1:6" ht="36">
      <c r="A492" s="32" t="s">
        <v>282</v>
      </c>
      <c r="B492" s="21">
        <v>400</v>
      </c>
      <c r="C492" s="28" t="s">
        <v>420</v>
      </c>
      <c r="D492" s="155">
        <f>D493</f>
        <v>11383.828</v>
      </c>
      <c r="E492" s="155">
        <f>E493</f>
        <v>0</v>
      </c>
      <c r="F492" s="155">
        <f>F493</f>
        <v>0</v>
      </c>
    </row>
    <row r="493" spans="1:6" ht="48">
      <c r="A493" s="32" t="s">
        <v>282</v>
      </c>
      <c r="B493" s="21">
        <v>414</v>
      </c>
      <c r="C493" s="28" t="s">
        <v>419</v>
      </c>
      <c r="D493" s="155">
        <v>11383.828</v>
      </c>
      <c r="E493" s="155">
        <v>0</v>
      </c>
      <c r="F493" s="155">
        <v>0</v>
      </c>
    </row>
    <row r="494" spans="1:6" ht="27.75" customHeight="1">
      <c r="A494" s="32" t="s">
        <v>282</v>
      </c>
      <c r="B494" s="30" t="s">
        <v>259</v>
      </c>
      <c r="C494" s="197" t="s">
        <v>719</v>
      </c>
      <c r="D494" s="134">
        <f>D495</f>
        <v>47.066000000000003</v>
      </c>
      <c r="E494" s="134">
        <f>E495</f>
        <v>0</v>
      </c>
      <c r="F494" s="134">
        <f>F495</f>
        <v>0</v>
      </c>
    </row>
    <row r="495" spans="1:6">
      <c r="A495" s="32" t="s">
        <v>282</v>
      </c>
      <c r="B495" s="21">
        <v>247</v>
      </c>
      <c r="C495" s="28" t="s">
        <v>785</v>
      </c>
      <c r="D495" s="134">
        <v>47.066000000000003</v>
      </c>
      <c r="E495" s="134">
        <v>0</v>
      </c>
      <c r="F495" s="134">
        <v>0</v>
      </c>
    </row>
    <row r="496" spans="1:6" ht="48">
      <c r="A496" s="32" t="s">
        <v>655</v>
      </c>
      <c r="B496" s="21"/>
      <c r="C496" s="5" t="s">
        <v>971</v>
      </c>
      <c r="D496" s="134">
        <f>D497</f>
        <v>2640.6570000000002</v>
      </c>
      <c r="E496" s="134">
        <f t="shared" ref="E496:F497" si="135">E497</f>
        <v>0</v>
      </c>
      <c r="F496" s="134">
        <f t="shared" si="135"/>
        <v>0</v>
      </c>
    </row>
    <row r="497" spans="1:6" ht="36">
      <c r="A497" s="32" t="s">
        <v>655</v>
      </c>
      <c r="B497" s="30" t="s">
        <v>259</v>
      </c>
      <c r="C497" s="197" t="s">
        <v>719</v>
      </c>
      <c r="D497" s="134">
        <f>D498+D499</f>
        <v>2640.6570000000002</v>
      </c>
      <c r="E497" s="134">
        <f t="shared" si="135"/>
        <v>0</v>
      </c>
      <c r="F497" s="134">
        <f t="shared" si="135"/>
        <v>0</v>
      </c>
    </row>
    <row r="498" spans="1:6">
      <c r="A498" s="32" t="s">
        <v>655</v>
      </c>
      <c r="B498" s="21" t="s">
        <v>261</v>
      </c>
      <c r="C498" s="28" t="s">
        <v>662</v>
      </c>
      <c r="D498" s="134">
        <v>2465.6570000000002</v>
      </c>
      <c r="E498" s="134">
        <v>0</v>
      </c>
      <c r="F498" s="134">
        <v>0</v>
      </c>
    </row>
    <row r="499" spans="1:6" s="259" customFormat="1">
      <c r="A499" s="32" t="s">
        <v>655</v>
      </c>
      <c r="B499" s="21">
        <v>247</v>
      </c>
      <c r="C499" s="28" t="s">
        <v>785</v>
      </c>
      <c r="D499" s="134">
        <v>175</v>
      </c>
      <c r="E499" s="134">
        <v>0</v>
      </c>
      <c r="F499" s="134">
        <v>0</v>
      </c>
    </row>
    <row r="500" spans="1:6" s="257" customFormat="1" ht="36">
      <c r="A500" s="32" t="s">
        <v>466</v>
      </c>
      <c r="B500" s="21"/>
      <c r="C500" s="220" t="s">
        <v>13</v>
      </c>
      <c r="D500" s="155">
        <f t="shared" ref="D500:F501" si="136">D501</f>
        <v>0</v>
      </c>
      <c r="E500" s="155">
        <f t="shared" si="136"/>
        <v>11617.8</v>
      </c>
      <c r="F500" s="155">
        <f t="shared" si="136"/>
        <v>0</v>
      </c>
    </row>
    <row r="501" spans="1:6" s="257" customFormat="1" ht="36">
      <c r="A501" s="32" t="s">
        <v>466</v>
      </c>
      <c r="B501" s="21">
        <v>400</v>
      </c>
      <c r="C501" s="28" t="s">
        <v>420</v>
      </c>
      <c r="D501" s="155">
        <f t="shared" si="136"/>
        <v>0</v>
      </c>
      <c r="E501" s="155">
        <f t="shared" si="136"/>
        <v>11617.8</v>
      </c>
      <c r="F501" s="155">
        <f t="shared" si="136"/>
        <v>0</v>
      </c>
    </row>
    <row r="502" spans="1:6" s="257" customFormat="1" ht="48">
      <c r="A502" s="32" t="s">
        <v>466</v>
      </c>
      <c r="B502" s="21">
        <v>414</v>
      </c>
      <c r="C502" s="28" t="s">
        <v>419</v>
      </c>
      <c r="D502" s="155">
        <v>0</v>
      </c>
      <c r="E502" s="155">
        <v>11617.8</v>
      </c>
      <c r="F502" s="155">
        <v>0</v>
      </c>
    </row>
    <row r="503" spans="1:6" s="257" customFormat="1" ht="36">
      <c r="A503" s="32" t="s">
        <v>991</v>
      </c>
      <c r="B503" s="21"/>
      <c r="C503" s="253" t="s">
        <v>990</v>
      </c>
      <c r="D503" s="155">
        <f>D504</f>
        <v>6528</v>
      </c>
      <c r="E503" s="155">
        <f t="shared" ref="E503:F504" si="137">E504</f>
        <v>0</v>
      </c>
      <c r="F503" s="155">
        <f t="shared" si="137"/>
        <v>0</v>
      </c>
    </row>
    <row r="504" spans="1:6" s="257" customFormat="1" ht="36">
      <c r="A504" s="32" t="s">
        <v>991</v>
      </c>
      <c r="B504" s="21">
        <v>400</v>
      </c>
      <c r="C504" s="28" t="s">
        <v>420</v>
      </c>
      <c r="D504" s="155">
        <f>D505</f>
        <v>6528</v>
      </c>
      <c r="E504" s="155">
        <f t="shared" si="137"/>
        <v>0</v>
      </c>
      <c r="F504" s="155">
        <f t="shared" si="137"/>
        <v>0</v>
      </c>
    </row>
    <row r="505" spans="1:6" s="257" customFormat="1" ht="48">
      <c r="A505" s="32" t="s">
        <v>991</v>
      </c>
      <c r="B505" s="21">
        <v>414</v>
      </c>
      <c r="C505" s="28" t="s">
        <v>419</v>
      </c>
      <c r="D505" s="155">
        <v>6528</v>
      </c>
      <c r="E505" s="155">
        <v>0</v>
      </c>
      <c r="F505" s="155">
        <v>0</v>
      </c>
    </row>
    <row r="506" spans="1:6" ht="30">
      <c r="A506" s="40" t="s">
        <v>131</v>
      </c>
      <c r="B506" s="128"/>
      <c r="C506" s="221" t="s">
        <v>67</v>
      </c>
      <c r="D506" s="148">
        <f>D507+D511+D515+D570+D625</f>
        <v>158916.05800000002</v>
      </c>
      <c r="E506" s="148">
        <f>E507+E511+E515+E570+E625</f>
        <v>126127.351</v>
      </c>
      <c r="F506" s="148">
        <f>F507+F511+F515+F570+F625</f>
        <v>123831.35399999999</v>
      </c>
    </row>
    <row r="507" spans="1:6" ht="24">
      <c r="A507" s="101" t="s">
        <v>183</v>
      </c>
      <c r="B507" s="101"/>
      <c r="C507" s="121" t="s">
        <v>184</v>
      </c>
      <c r="D507" s="149">
        <f>D508</f>
        <v>200</v>
      </c>
      <c r="E507" s="149">
        <f>E508</f>
        <v>200</v>
      </c>
      <c r="F507" s="149">
        <f>F508</f>
        <v>200</v>
      </c>
    </row>
    <row r="508" spans="1:6" ht="24">
      <c r="A508" s="11" t="s">
        <v>344</v>
      </c>
      <c r="B508" s="21"/>
      <c r="C508" s="28" t="s">
        <v>558</v>
      </c>
      <c r="D508" s="134">
        <f>D510</f>
        <v>200</v>
      </c>
      <c r="E508" s="134">
        <f>E510</f>
        <v>200</v>
      </c>
      <c r="F508" s="134">
        <f>F510</f>
        <v>200</v>
      </c>
    </row>
    <row r="509" spans="1:6">
      <c r="A509" s="11" t="s">
        <v>344</v>
      </c>
      <c r="B509" s="21">
        <v>800</v>
      </c>
      <c r="C509" s="28" t="s">
        <v>266</v>
      </c>
      <c r="D509" s="134">
        <v>200</v>
      </c>
      <c r="E509" s="134">
        <v>200</v>
      </c>
      <c r="F509" s="134">
        <v>200</v>
      </c>
    </row>
    <row r="510" spans="1:6">
      <c r="A510" s="11" t="s">
        <v>344</v>
      </c>
      <c r="B510" s="21" t="s">
        <v>61</v>
      </c>
      <c r="C510" s="28" t="s">
        <v>66</v>
      </c>
      <c r="D510" s="134">
        <v>200</v>
      </c>
      <c r="E510" s="134">
        <v>200</v>
      </c>
      <c r="F510" s="134">
        <v>200</v>
      </c>
    </row>
    <row r="511" spans="1:6" ht="24">
      <c r="A511" s="101" t="s">
        <v>539</v>
      </c>
      <c r="B511" s="102"/>
      <c r="C511" s="121" t="s">
        <v>540</v>
      </c>
      <c r="D511" s="149">
        <f>D512</f>
        <v>3724.1660000000002</v>
      </c>
      <c r="E511" s="149">
        <f>E512</f>
        <v>4518</v>
      </c>
      <c r="F511" s="149">
        <f>F512</f>
        <v>4518</v>
      </c>
    </row>
    <row r="512" spans="1:6" ht="24">
      <c r="A512" s="11" t="s">
        <v>511</v>
      </c>
      <c r="B512" s="30"/>
      <c r="C512" s="197" t="s">
        <v>541</v>
      </c>
      <c r="D512" s="134">
        <f t="shared" ref="D512:F513" si="138">D513</f>
        <v>3724.1660000000002</v>
      </c>
      <c r="E512" s="134">
        <f t="shared" si="138"/>
        <v>4518</v>
      </c>
      <c r="F512" s="134">
        <f t="shared" si="138"/>
        <v>4518</v>
      </c>
    </row>
    <row r="513" spans="1:6" ht="24">
      <c r="A513" s="11" t="s">
        <v>511</v>
      </c>
      <c r="B513" s="30" t="s">
        <v>569</v>
      </c>
      <c r="C513" s="197" t="s">
        <v>14</v>
      </c>
      <c r="D513" s="134">
        <f t="shared" si="138"/>
        <v>3724.1660000000002</v>
      </c>
      <c r="E513" s="134">
        <f t="shared" si="138"/>
        <v>4518</v>
      </c>
      <c r="F513" s="134">
        <f t="shared" si="138"/>
        <v>4518</v>
      </c>
    </row>
    <row r="514" spans="1:6" ht="24">
      <c r="A514" s="11" t="s">
        <v>511</v>
      </c>
      <c r="B514" s="21">
        <v>312</v>
      </c>
      <c r="C514" s="28" t="s">
        <v>554</v>
      </c>
      <c r="D514" s="134">
        <v>3724.1660000000002</v>
      </c>
      <c r="E514" s="134">
        <v>4518</v>
      </c>
      <c r="F514" s="134">
        <v>4518</v>
      </c>
    </row>
    <row r="515" spans="1:6" ht="48">
      <c r="A515" s="101" t="s">
        <v>403</v>
      </c>
      <c r="B515" s="102"/>
      <c r="C515" s="121" t="s">
        <v>404</v>
      </c>
      <c r="D515" s="149">
        <f>D516+D526+D529+D539+D536+D542+D545+D560+D563+D552+D557</f>
        <v>61961.919000000002</v>
      </c>
      <c r="E515" s="149">
        <f>E516+E526+E529+E539+E536+E542+E545+E560+E563</f>
        <v>43779.46899999999</v>
      </c>
      <c r="F515" s="149">
        <f>F516+F526+F529+F539+F536+F542+F545+F560+F563</f>
        <v>42837.938999999991</v>
      </c>
    </row>
    <row r="516" spans="1:6" ht="48">
      <c r="A516" s="11" t="s">
        <v>439</v>
      </c>
      <c r="B516" s="31"/>
      <c r="C516" s="207" t="s">
        <v>392</v>
      </c>
      <c r="D516" s="153">
        <f>D517+D521+D524</f>
        <v>28864.305</v>
      </c>
      <c r="E516" s="153">
        <f t="shared" ref="E516:F516" si="139">E517+E521+E524</f>
        <v>22548.065999999999</v>
      </c>
      <c r="F516" s="153">
        <f t="shared" si="139"/>
        <v>22548.065999999999</v>
      </c>
    </row>
    <row r="517" spans="1:6" ht="72">
      <c r="A517" s="11" t="s">
        <v>439</v>
      </c>
      <c r="B517" s="30" t="s">
        <v>561</v>
      </c>
      <c r="C517" s="197" t="s">
        <v>562</v>
      </c>
      <c r="D517" s="153">
        <f>D518+D519+D520</f>
        <v>12151.596</v>
      </c>
      <c r="E517" s="153">
        <f>E518+E519+E520</f>
        <v>12151.596</v>
      </c>
      <c r="F517" s="153">
        <f>F518+F519+F520</f>
        <v>12151.596</v>
      </c>
    </row>
    <row r="518" spans="1:6">
      <c r="A518" s="11" t="s">
        <v>439</v>
      </c>
      <c r="B518" s="31" t="s">
        <v>568</v>
      </c>
      <c r="C518" s="204" t="s">
        <v>671</v>
      </c>
      <c r="D518" s="153">
        <v>9320.1200000000008</v>
      </c>
      <c r="E518" s="153">
        <v>9320.1200000000008</v>
      </c>
      <c r="F518" s="153">
        <v>9320.1200000000008</v>
      </c>
    </row>
    <row r="519" spans="1:6" ht="24">
      <c r="A519" s="11" t="s">
        <v>439</v>
      </c>
      <c r="B519" s="31">
        <v>112</v>
      </c>
      <c r="C519" s="204" t="s">
        <v>565</v>
      </c>
      <c r="D519" s="153">
        <v>16.8</v>
      </c>
      <c r="E519" s="153">
        <v>16.8</v>
      </c>
      <c r="F519" s="153">
        <v>16.8</v>
      </c>
    </row>
    <row r="520" spans="1:6" ht="48">
      <c r="A520" s="11" t="s">
        <v>439</v>
      </c>
      <c r="B520" s="31">
        <v>119</v>
      </c>
      <c r="C520" s="204" t="s">
        <v>689</v>
      </c>
      <c r="D520" s="153">
        <v>2814.6759999999999</v>
      </c>
      <c r="E520" s="153">
        <v>2814.6759999999999</v>
      </c>
      <c r="F520" s="153">
        <v>2814.6759999999999</v>
      </c>
    </row>
    <row r="521" spans="1:6" ht="36">
      <c r="A521" s="11" t="s">
        <v>439</v>
      </c>
      <c r="B521" s="30" t="s">
        <v>259</v>
      </c>
      <c r="C521" s="197" t="s">
        <v>719</v>
      </c>
      <c r="D521" s="153">
        <f>D522+D523</f>
        <v>16692.797999999999</v>
      </c>
      <c r="E521" s="153">
        <f>E522+E523</f>
        <v>10380.259</v>
      </c>
      <c r="F521" s="153">
        <f>F522+F523</f>
        <v>10380.259</v>
      </c>
    </row>
    <row r="522" spans="1:6">
      <c r="A522" s="11" t="s">
        <v>439</v>
      </c>
      <c r="B522" s="21" t="s">
        <v>261</v>
      </c>
      <c r="C522" s="28" t="s">
        <v>662</v>
      </c>
      <c r="D522" s="153">
        <v>14061.207</v>
      </c>
      <c r="E522" s="153">
        <v>7737.8590000000004</v>
      </c>
      <c r="F522" s="153">
        <v>7737.8590000000004</v>
      </c>
    </row>
    <row r="523" spans="1:6">
      <c r="A523" s="11" t="s">
        <v>439</v>
      </c>
      <c r="B523" s="21">
        <v>247</v>
      </c>
      <c r="C523" s="28" t="s">
        <v>785</v>
      </c>
      <c r="D523" s="153">
        <v>2631.5909999999999</v>
      </c>
      <c r="E523" s="153">
        <v>2642.4</v>
      </c>
      <c r="F523" s="153">
        <v>2642.4</v>
      </c>
    </row>
    <row r="524" spans="1:6">
      <c r="A524" s="11" t="s">
        <v>439</v>
      </c>
      <c r="B524" s="30" t="s">
        <v>265</v>
      </c>
      <c r="C524" s="197" t="s">
        <v>266</v>
      </c>
      <c r="D524" s="134">
        <f>D525</f>
        <v>19.911000000000001</v>
      </c>
      <c r="E524" s="134">
        <f>E525</f>
        <v>16.210999999999999</v>
      </c>
      <c r="F524" s="134">
        <f>F525</f>
        <v>16.210999999999999</v>
      </c>
    </row>
    <row r="525" spans="1:6">
      <c r="A525" s="11" t="s">
        <v>439</v>
      </c>
      <c r="B525" s="21" t="s">
        <v>566</v>
      </c>
      <c r="C525" s="204" t="s">
        <v>668</v>
      </c>
      <c r="D525" s="134">
        <v>19.911000000000001</v>
      </c>
      <c r="E525" s="134">
        <v>16.210999999999999</v>
      </c>
      <c r="F525" s="134">
        <v>16.210999999999999</v>
      </c>
    </row>
    <row r="526" spans="1:6" ht="48">
      <c r="A526" s="11" t="s">
        <v>440</v>
      </c>
      <c r="B526" s="21"/>
      <c r="C526" s="28" t="s">
        <v>405</v>
      </c>
      <c r="D526" s="154">
        <f t="shared" ref="D526:F527" si="140">D527</f>
        <v>186</v>
      </c>
      <c r="E526" s="154">
        <f t="shared" si="140"/>
        <v>151</v>
      </c>
      <c r="F526" s="154">
        <f t="shared" si="140"/>
        <v>151</v>
      </c>
    </row>
    <row r="527" spans="1:6" ht="36">
      <c r="A527" s="11" t="s">
        <v>440</v>
      </c>
      <c r="B527" s="30" t="s">
        <v>259</v>
      </c>
      <c r="C527" s="197" t="s">
        <v>719</v>
      </c>
      <c r="D527" s="154">
        <f t="shared" si="140"/>
        <v>186</v>
      </c>
      <c r="E527" s="154">
        <f t="shared" si="140"/>
        <v>151</v>
      </c>
      <c r="F527" s="154">
        <f t="shared" si="140"/>
        <v>151</v>
      </c>
    </row>
    <row r="528" spans="1:6">
      <c r="A528" s="11" t="s">
        <v>440</v>
      </c>
      <c r="B528" s="21" t="s">
        <v>261</v>
      </c>
      <c r="C528" s="28" t="s">
        <v>662</v>
      </c>
      <c r="D528" s="154">
        <v>186</v>
      </c>
      <c r="E528" s="154">
        <v>151</v>
      </c>
      <c r="F528" s="154">
        <v>151</v>
      </c>
    </row>
    <row r="529" spans="1:6" ht="24">
      <c r="A529" s="11" t="s">
        <v>524</v>
      </c>
      <c r="B529" s="21"/>
      <c r="C529" s="28" t="s">
        <v>406</v>
      </c>
      <c r="D529" s="134">
        <f>D530+D532</f>
        <v>613.96</v>
      </c>
      <c r="E529" s="134">
        <f>E530</f>
        <v>0</v>
      </c>
      <c r="F529" s="134">
        <f>F530</f>
        <v>0</v>
      </c>
    </row>
    <row r="530" spans="1:6" ht="36">
      <c r="A530" s="11" t="s">
        <v>524</v>
      </c>
      <c r="B530" s="30" t="s">
        <v>259</v>
      </c>
      <c r="C530" s="197" t="s">
        <v>719</v>
      </c>
      <c r="D530" s="134">
        <f>D531</f>
        <v>416.25</v>
      </c>
      <c r="E530" s="134">
        <f>E531</f>
        <v>0</v>
      </c>
      <c r="F530" s="134">
        <f>F531</f>
        <v>0</v>
      </c>
    </row>
    <row r="531" spans="1:6">
      <c r="A531" s="11" t="s">
        <v>524</v>
      </c>
      <c r="B531" s="21" t="s">
        <v>261</v>
      </c>
      <c r="C531" s="28" t="s">
        <v>662</v>
      </c>
      <c r="D531" s="134">
        <v>416.25</v>
      </c>
      <c r="E531" s="134">
        <v>0</v>
      </c>
      <c r="F531" s="134">
        <v>0</v>
      </c>
    </row>
    <row r="532" spans="1:6">
      <c r="A532" s="11" t="s">
        <v>524</v>
      </c>
      <c r="B532" s="30" t="s">
        <v>265</v>
      </c>
      <c r="C532" s="197" t="s">
        <v>266</v>
      </c>
      <c r="D532" s="134">
        <f>D534+D535+D533</f>
        <v>197.71</v>
      </c>
      <c r="E532" s="134">
        <f>E535</f>
        <v>0</v>
      </c>
      <c r="F532" s="134">
        <f>F535</f>
        <v>0</v>
      </c>
    </row>
    <row r="533" spans="1:6" ht="36">
      <c r="A533" s="11" t="s">
        <v>524</v>
      </c>
      <c r="B533" s="21">
        <v>831</v>
      </c>
      <c r="C533" s="28" t="s">
        <v>553</v>
      </c>
      <c r="D533" s="134">
        <v>62.713000000000001</v>
      </c>
      <c r="E533" s="134">
        <v>0</v>
      </c>
      <c r="F533" s="134">
        <v>0</v>
      </c>
    </row>
    <row r="534" spans="1:6">
      <c r="A534" s="11" t="s">
        <v>524</v>
      </c>
      <c r="B534" s="21" t="s">
        <v>566</v>
      </c>
      <c r="C534" s="204" t="s">
        <v>668</v>
      </c>
      <c r="D534" s="134">
        <v>76.86</v>
      </c>
      <c r="E534" s="134">
        <v>0</v>
      </c>
      <c r="F534" s="134">
        <v>0</v>
      </c>
    </row>
    <row r="535" spans="1:6">
      <c r="A535" s="11" t="s">
        <v>524</v>
      </c>
      <c r="B535" s="21">
        <v>853</v>
      </c>
      <c r="C535" s="28" t="s">
        <v>872</v>
      </c>
      <c r="D535" s="134">
        <v>58.137</v>
      </c>
      <c r="E535" s="134">
        <v>0</v>
      </c>
      <c r="F535" s="134">
        <v>0</v>
      </c>
    </row>
    <row r="536" spans="1:6" ht="36">
      <c r="A536" s="11" t="s">
        <v>465</v>
      </c>
      <c r="B536" s="11"/>
      <c r="C536" s="28" t="s">
        <v>407</v>
      </c>
      <c r="D536" s="134">
        <f t="shared" ref="D536:F537" si="141">D537</f>
        <v>718.4</v>
      </c>
      <c r="E536" s="134">
        <f t="shared" si="141"/>
        <v>772.7</v>
      </c>
      <c r="F536" s="134">
        <f t="shared" si="141"/>
        <v>772.7</v>
      </c>
    </row>
    <row r="537" spans="1:6" ht="36">
      <c r="A537" s="11" t="s">
        <v>465</v>
      </c>
      <c r="B537" s="30" t="s">
        <v>259</v>
      </c>
      <c r="C537" s="197" t="s">
        <v>719</v>
      </c>
      <c r="D537" s="134">
        <f t="shared" si="141"/>
        <v>718.4</v>
      </c>
      <c r="E537" s="134">
        <f t="shared" si="141"/>
        <v>772.7</v>
      </c>
      <c r="F537" s="134">
        <f t="shared" si="141"/>
        <v>772.7</v>
      </c>
    </row>
    <row r="538" spans="1:6">
      <c r="A538" s="11" t="s">
        <v>465</v>
      </c>
      <c r="B538" s="21" t="s">
        <v>261</v>
      </c>
      <c r="C538" s="28" t="s">
        <v>662</v>
      </c>
      <c r="D538" s="134">
        <v>718.4</v>
      </c>
      <c r="E538" s="134">
        <v>772.7</v>
      </c>
      <c r="F538" s="134">
        <v>772.7</v>
      </c>
    </row>
    <row r="539" spans="1:6" ht="36">
      <c r="A539" s="11" t="s">
        <v>2</v>
      </c>
      <c r="B539" s="21"/>
      <c r="C539" s="28" t="s">
        <v>294</v>
      </c>
      <c r="D539" s="134">
        <f t="shared" ref="D539:F540" si="142">D540</f>
        <v>541.94899999999996</v>
      </c>
      <c r="E539" s="134">
        <f t="shared" si="142"/>
        <v>448.887</v>
      </c>
      <c r="F539" s="134">
        <f t="shared" si="142"/>
        <v>448.887</v>
      </c>
    </row>
    <row r="540" spans="1:6" ht="36">
      <c r="A540" s="11" t="s">
        <v>2</v>
      </c>
      <c r="B540" s="30" t="s">
        <v>259</v>
      </c>
      <c r="C540" s="197" t="s">
        <v>719</v>
      </c>
      <c r="D540" s="134">
        <f t="shared" si="142"/>
        <v>541.94899999999996</v>
      </c>
      <c r="E540" s="134">
        <f t="shared" si="142"/>
        <v>448.887</v>
      </c>
      <c r="F540" s="134">
        <f t="shared" si="142"/>
        <v>448.887</v>
      </c>
    </row>
    <row r="541" spans="1:6">
      <c r="A541" s="11" t="s">
        <v>2</v>
      </c>
      <c r="B541" s="21" t="s">
        <v>261</v>
      </c>
      <c r="C541" s="28" t="s">
        <v>662</v>
      </c>
      <c r="D541" s="134">
        <v>541.94899999999996</v>
      </c>
      <c r="E541" s="134">
        <v>448.887</v>
      </c>
      <c r="F541" s="134">
        <v>448.887</v>
      </c>
    </row>
    <row r="542" spans="1:6" ht="24">
      <c r="A542" s="11" t="s">
        <v>593</v>
      </c>
      <c r="B542" s="21"/>
      <c r="C542" s="28" t="s">
        <v>0</v>
      </c>
      <c r="D542" s="134">
        <f t="shared" ref="D542:F543" si="143">D543</f>
        <v>25.172000000000001</v>
      </c>
      <c r="E542" s="134">
        <f t="shared" si="143"/>
        <v>0</v>
      </c>
      <c r="F542" s="134">
        <f t="shared" si="143"/>
        <v>0</v>
      </c>
    </row>
    <row r="543" spans="1:6" ht="24">
      <c r="A543" s="11" t="s">
        <v>593</v>
      </c>
      <c r="B543" s="21" t="s">
        <v>591</v>
      </c>
      <c r="C543" s="28" t="s">
        <v>1</v>
      </c>
      <c r="D543" s="134">
        <f t="shared" si="143"/>
        <v>25.172000000000001</v>
      </c>
      <c r="E543" s="134">
        <f t="shared" si="143"/>
        <v>0</v>
      </c>
      <c r="F543" s="134">
        <f t="shared" si="143"/>
        <v>0</v>
      </c>
    </row>
    <row r="544" spans="1:6">
      <c r="A544" s="11" t="s">
        <v>593</v>
      </c>
      <c r="B544" s="21">
        <v>730</v>
      </c>
      <c r="C544" s="28" t="s">
        <v>592</v>
      </c>
      <c r="D544" s="134">
        <v>25.172000000000001</v>
      </c>
      <c r="E544" s="134">
        <v>0</v>
      </c>
      <c r="F544" s="134">
        <v>0</v>
      </c>
    </row>
    <row r="545" spans="1:6" ht="24">
      <c r="A545" s="11" t="s">
        <v>441</v>
      </c>
      <c r="B545" s="31"/>
      <c r="C545" s="207" t="s">
        <v>390</v>
      </c>
      <c r="D545" s="134">
        <f>D546+D550</f>
        <v>18116.196</v>
      </c>
      <c r="E545" s="134">
        <f>E546+E550</f>
        <v>17776.825999999997</v>
      </c>
      <c r="F545" s="134">
        <f>F546+F550</f>
        <v>17776.825999999997</v>
      </c>
    </row>
    <row r="546" spans="1:6" ht="72">
      <c r="A546" s="11" t="s">
        <v>441</v>
      </c>
      <c r="B546" s="30" t="s">
        <v>561</v>
      </c>
      <c r="C546" s="197" t="s">
        <v>562</v>
      </c>
      <c r="D546" s="134">
        <f>D547+D548+D549</f>
        <v>17175.725999999999</v>
      </c>
      <c r="E546" s="134">
        <f>E547+E548+E549</f>
        <v>16982.725999999999</v>
      </c>
      <c r="F546" s="134">
        <f>F547+F548+F549</f>
        <v>16982.725999999999</v>
      </c>
    </row>
    <row r="547" spans="1:6">
      <c r="A547" s="11" t="s">
        <v>441</v>
      </c>
      <c r="B547" s="31" t="s">
        <v>568</v>
      </c>
      <c r="C547" s="204" t="s">
        <v>671</v>
      </c>
      <c r="D547" s="134">
        <v>11080.498</v>
      </c>
      <c r="E547" s="134">
        <v>10932.268</v>
      </c>
      <c r="F547" s="134">
        <v>10932.268</v>
      </c>
    </row>
    <row r="548" spans="1:6" ht="24">
      <c r="A548" s="11" t="s">
        <v>441</v>
      </c>
      <c r="B548" s="31">
        <v>112</v>
      </c>
      <c r="C548" s="204" t="s">
        <v>565</v>
      </c>
      <c r="D548" s="134">
        <v>2111.3000000000002</v>
      </c>
      <c r="E548" s="134">
        <v>2111.3000000000002</v>
      </c>
      <c r="F548" s="134">
        <v>2111.3000000000002</v>
      </c>
    </row>
    <row r="549" spans="1:6" ht="48">
      <c r="A549" s="11" t="s">
        <v>441</v>
      </c>
      <c r="B549" s="31">
        <v>119</v>
      </c>
      <c r="C549" s="204" t="s">
        <v>689</v>
      </c>
      <c r="D549" s="134">
        <v>3983.9279999999999</v>
      </c>
      <c r="E549" s="134">
        <v>3939.1579999999999</v>
      </c>
      <c r="F549" s="134">
        <v>3939.1579999999999</v>
      </c>
    </row>
    <row r="550" spans="1:6" ht="36">
      <c r="A550" s="11" t="s">
        <v>441</v>
      </c>
      <c r="B550" s="30" t="s">
        <v>259</v>
      </c>
      <c r="C550" s="197" t="s">
        <v>719</v>
      </c>
      <c r="D550" s="134">
        <f>D551</f>
        <v>940.47</v>
      </c>
      <c r="E550" s="134">
        <f>E551</f>
        <v>794.1</v>
      </c>
      <c r="F550" s="134">
        <f>F551</f>
        <v>794.1</v>
      </c>
    </row>
    <row r="551" spans="1:6">
      <c r="A551" s="11" t="s">
        <v>441</v>
      </c>
      <c r="B551" s="21" t="s">
        <v>261</v>
      </c>
      <c r="C551" s="28" t="s">
        <v>662</v>
      </c>
      <c r="D551" s="134">
        <v>940.47</v>
      </c>
      <c r="E551" s="134">
        <v>794.1</v>
      </c>
      <c r="F551" s="134">
        <v>794.1</v>
      </c>
    </row>
    <row r="552" spans="1:6" ht="24">
      <c r="A552" s="11" t="s">
        <v>841</v>
      </c>
      <c r="B552" s="21"/>
      <c r="C552" s="28" t="s">
        <v>842</v>
      </c>
      <c r="D552" s="134">
        <f>D555+D553</f>
        <v>40</v>
      </c>
      <c r="E552" s="134">
        <f>E555</f>
        <v>0</v>
      </c>
      <c r="F552" s="134">
        <f>F555</f>
        <v>0</v>
      </c>
    </row>
    <row r="553" spans="1:6" ht="72">
      <c r="A553" s="11" t="s">
        <v>841</v>
      </c>
      <c r="B553" s="30" t="s">
        <v>561</v>
      </c>
      <c r="C553" s="197" t="s">
        <v>562</v>
      </c>
      <c r="D553" s="134">
        <f>D554</f>
        <v>20.295000000000002</v>
      </c>
      <c r="E553" s="134">
        <f t="shared" ref="E553:F553" si="144">E554</f>
        <v>0</v>
      </c>
      <c r="F553" s="134">
        <f t="shared" si="144"/>
        <v>0</v>
      </c>
    </row>
    <row r="554" spans="1:6" ht="36">
      <c r="A554" s="11" t="s">
        <v>841</v>
      </c>
      <c r="B554" s="31" t="s">
        <v>564</v>
      </c>
      <c r="C554" s="204" t="s">
        <v>178</v>
      </c>
      <c r="D554" s="134">
        <v>20.295000000000002</v>
      </c>
      <c r="E554" s="134">
        <v>0</v>
      </c>
      <c r="F554" s="134">
        <v>0</v>
      </c>
    </row>
    <row r="555" spans="1:6" ht="36">
      <c r="A555" s="11" t="s">
        <v>841</v>
      </c>
      <c r="B555" s="30" t="s">
        <v>259</v>
      </c>
      <c r="C555" s="197" t="s">
        <v>719</v>
      </c>
      <c r="D555" s="134">
        <f t="shared" ref="D555:F555" si="145">D556</f>
        <v>19.704999999999998</v>
      </c>
      <c r="E555" s="134">
        <f t="shared" si="145"/>
        <v>0</v>
      </c>
      <c r="F555" s="134">
        <f t="shared" si="145"/>
        <v>0</v>
      </c>
    </row>
    <row r="556" spans="1:6">
      <c r="A556" s="11" t="s">
        <v>841</v>
      </c>
      <c r="B556" s="21" t="s">
        <v>261</v>
      </c>
      <c r="C556" s="28" t="s">
        <v>662</v>
      </c>
      <c r="D556" s="134">
        <v>19.704999999999998</v>
      </c>
      <c r="E556" s="134">
        <v>0</v>
      </c>
      <c r="F556" s="134">
        <v>0</v>
      </c>
    </row>
    <row r="557" spans="1:6" ht="36">
      <c r="A557" s="11" t="s">
        <v>523</v>
      </c>
      <c r="B557" s="21"/>
      <c r="C557" s="28" t="s">
        <v>194</v>
      </c>
      <c r="D557" s="134">
        <f t="shared" ref="D557:F558" si="146">D558</f>
        <v>10500</v>
      </c>
      <c r="E557" s="134">
        <f t="shared" si="146"/>
        <v>0</v>
      </c>
      <c r="F557" s="134">
        <f t="shared" si="146"/>
        <v>0</v>
      </c>
    </row>
    <row r="558" spans="1:6">
      <c r="A558" s="11" t="s">
        <v>523</v>
      </c>
      <c r="B558" s="21">
        <v>500</v>
      </c>
      <c r="C558" s="28" t="s">
        <v>308</v>
      </c>
      <c r="D558" s="134">
        <f t="shared" si="146"/>
        <v>10500</v>
      </c>
      <c r="E558" s="134">
        <f t="shared" si="146"/>
        <v>0</v>
      </c>
      <c r="F558" s="134">
        <f t="shared" si="146"/>
        <v>0</v>
      </c>
    </row>
    <row r="559" spans="1:6">
      <c r="A559" s="11" t="s">
        <v>523</v>
      </c>
      <c r="B559" s="26" t="s">
        <v>309</v>
      </c>
      <c r="C559" s="222" t="s">
        <v>310</v>
      </c>
      <c r="D559" s="134">
        <v>10500</v>
      </c>
      <c r="E559" s="134">
        <v>0</v>
      </c>
      <c r="F559" s="134">
        <v>0</v>
      </c>
    </row>
    <row r="560" spans="1:6" ht="60">
      <c r="A560" s="11" t="s">
        <v>678</v>
      </c>
      <c r="B560" s="21"/>
      <c r="C560" s="28" t="s">
        <v>679</v>
      </c>
      <c r="D560" s="134">
        <f t="shared" ref="D560:F561" si="147">D561</f>
        <v>20</v>
      </c>
      <c r="E560" s="134">
        <f t="shared" si="147"/>
        <v>20</v>
      </c>
      <c r="F560" s="134">
        <f t="shared" si="147"/>
        <v>20</v>
      </c>
    </row>
    <row r="561" spans="1:8">
      <c r="A561" s="11" t="s">
        <v>678</v>
      </c>
      <c r="B561" s="21">
        <v>500</v>
      </c>
      <c r="C561" s="28" t="s">
        <v>308</v>
      </c>
      <c r="D561" s="134">
        <f t="shared" si="147"/>
        <v>20</v>
      </c>
      <c r="E561" s="134">
        <f t="shared" si="147"/>
        <v>20</v>
      </c>
      <c r="F561" s="134">
        <f t="shared" si="147"/>
        <v>20</v>
      </c>
    </row>
    <row r="562" spans="1:8">
      <c r="A562" s="11" t="s">
        <v>678</v>
      </c>
      <c r="B562" s="21" t="s">
        <v>309</v>
      </c>
      <c r="C562" s="28" t="s">
        <v>310</v>
      </c>
      <c r="D562" s="134">
        <v>20</v>
      </c>
      <c r="E562" s="134">
        <v>20</v>
      </c>
      <c r="F562" s="134">
        <v>20</v>
      </c>
    </row>
    <row r="563" spans="1:8" s="199" customFormat="1" ht="36">
      <c r="A563" s="32" t="s">
        <v>659</v>
      </c>
      <c r="B563" s="11"/>
      <c r="C563" s="28" t="s">
        <v>660</v>
      </c>
      <c r="D563" s="154">
        <f>D564+D567</f>
        <v>2335.9369999999999</v>
      </c>
      <c r="E563" s="154">
        <f>E564</f>
        <v>2061.9899999999998</v>
      </c>
      <c r="F563" s="154">
        <f>F564</f>
        <v>1120.46</v>
      </c>
    </row>
    <row r="564" spans="1:8" s="199" customFormat="1" ht="36">
      <c r="A564" s="32" t="s">
        <v>659</v>
      </c>
      <c r="B564" s="30" t="s">
        <v>259</v>
      </c>
      <c r="C564" s="197" t="s">
        <v>719</v>
      </c>
      <c r="D564" s="134">
        <f>D565+D566</f>
        <v>2302.944</v>
      </c>
      <c r="E564" s="134">
        <f>E565+E566</f>
        <v>2061.9899999999998</v>
      </c>
      <c r="F564" s="134">
        <f>F565+F566</f>
        <v>1120.46</v>
      </c>
    </row>
    <row r="565" spans="1:8" s="199" customFormat="1">
      <c r="A565" s="32" t="s">
        <v>659</v>
      </c>
      <c r="B565" s="21" t="s">
        <v>261</v>
      </c>
      <c r="C565" s="28" t="s">
        <v>662</v>
      </c>
      <c r="D565" s="134">
        <v>1593.347</v>
      </c>
      <c r="E565" s="154">
        <v>847.45399999999995</v>
      </c>
      <c r="F565" s="154">
        <v>272.29599999999999</v>
      </c>
    </row>
    <row r="566" spans="1:8" s="199" customFormat="1">
      <c r="A566" s="32" t="s">
        <v>659</v>
      </c>
      <c r="B566" s="21">
        <v>247</v>
      </c>
      <c r="C566" s="28" t="s">
        <v>785</v>
      </c>
      <c r="D566" s="134">
        <v>709.59699999999998</v>
      </c>
      <c r="E566" s="154">
        <v>1214.5360000000001</v>
      </c>
      <c r="F566" s="154">
        <v>848.16399999999999</v>
      </c>
    </row>
    <row r="567" spans="1:8" s="256" customFormat="1">
      <c r="A567" s="32" t="s">
        <v>659</v>
      </c>
      <c r="B567" s="21" t="s">
        <v>265</v>
      </c>
      <c r="C567" s="28" t="s">
        <v>266</v>
      </c>
      <c r="D567" s="134">
        <f>D568+D569</f>
        <v>32.993000000000002</v>
      </c>
      <c r="E567" s="134">
        <f t="shared" ref="E567:F567" si="148">E568</f>
        <v>0</v>
      </c>
      <c r="F567" s="134">
        <f t="shared" si="148"/>
        <v>0</v>
      </c>
    </row>
    <row r="568" spans="1:8" s="256" customFormat="1" ht="24">
      <c r="A568" s="32" t="s">
        <v>659</v>
      </c>
      <c r="B568" s="21">
        <v>851</v>
      </c>
      <c r="C568" s="28" t="s">
        <v>974</v>
      </c>
      <c r="D568" s="134">
        <v>32.527999999999999</v>
      </c>
      <c r="E568" s="134">
        <v>0</v>
      </c>
      <c r="F568" s="134">
        <v>0</v>
      </c>
    </row>
    <row r="569" spans="1:8" s="256" customFormat="1">
      <c r="A569" s="32" t="s">
        <v>659</v>
      </c>
      <c r="B569" s="21">
        <v>853</v>
      </c>
      <c r="C569" s="28" t="s">
        <v>872</v>
      </c>
      <c r="D569" s="134">
        <v>0.46500000000000002</v>
      </c>
      <c r="E569" s="134">
        <v>0</v>
      </c>
      <c r="F569" s="134">
        <v>0</v>
      </c>
    </row>
    <row r="570" spans="1:8" s="199" customFormat="1" ht="36">
      <c r="A570" s="116" t="s">
        <v>427</v>
      </c>
      <c r="B570" s="101"/>
      <c r="C570" s="121" t="s">
        <v>68</v>
      </c>
      <c r="D570" s="149">
        <f>D571+D587+D584+D593+D590+D596+D599+D578+D606+D612+D619</f>
        <v>31382.155999999999</v>
      </c>
      <c r="E570" s="149">
        <f t="shared" ref="E570:F570" si="149">E571+E587+E584+E593+E590+E596+E599+E578+E606+E612+E619</f>
        <v>19350.167000000001</v>
      </c>
      <c r="F570" s="149">
        <f t="shared" si="149"/>
        <v>17995.7</v>
      </c>
      <c r="G570" s="223"/>
      <c r="H570" s="223"/>
    </row>
    <row r="571" spans="1:8" s="199" customFormat="1" ht="60">
      <c r="A571" s="32" t="s">
        <v>504</v>
      </c>
      <c r="B571" s="205"/>
      <c r="C571" s="206" t="s">
        <v>182</v>
      </c>
      <c r="D571" s="134">
        <f>D572+D576</f>
        <v>679.4</v>
      </c>
      <c r="E571" s="134">
        <f>E572+E576</f>
        <v>685.8</v>
      </c>
      <c r="F571" s="134">
        <f>F572+F576</f>
        <v>692.4</v>
      </c>
    </row>
    <row r="572" spans="1:8" s="199" customFormat="1" ht="72">
      <c r="A572" s="32" t="s">
        <v>504</v>
      </c>
      <c r="B572" s="30" t="s">
        <v>561</v>
      </c>
      <c r="C572" s="197" t="s">
        <v>562</v>
      </c>
      <c r="D572" s="134">
        <f>D573+D574+D575</f>
        <v>679.4</v>
      </c>
      <c r="E572" s="134">
        <f>E573+E574+E575</f>
        <v>679.4</v>
      </c>
      <c r="F572" s="134">
        <f>F573+F574+F575</f>
        <v>679.4</v>
      </c>
    </row>
    <row r="573" spans="1:8" s="199" customFormat="1" ht="24">
      <c r="A573" s="32" t="s">
        <v>504</v>
      </c>
      <c r="B573" s="31" t="s">
        <v>563</v>
      </c>
      <c r="C573" s="204" t="s">
        <v>177</v>
      </c>
      <c r="D573" s="134">
        <v>411</v>
      </c>
      <c r="E573" s="134">
        <v>411</v>
      </c>
      <c r="F573" s="134">
        <v>411</v>
      </c>
    </row>
    <row r="574" spans="1:8" s="199" customFormat="1" ht="36">
      <c r="A574" s="32" t="s">
        <v>504</v>
      </c>
      <c r="B574" s="31" t="s">
        <v>564</v>
      </c>
      <c r="C574" s="204" t="s">
        <v>178</v>
      </c>
      <c r="D574" s="134">
        <v>111</v>
      </c>
      <c r="E574" s="134">
        <v>111</v>
      </c>
      <c r="F574" s="134">
        <v>111</v>
      </c>
    </row>
    <row r="575" spans="1:8" s="199" customFormat="1" ht="48">
      <c r="A575" s="32" t="s">
        <v>504</v>
      </c>
      <c r="B575" s="31">
        <v>129</v>
      </c>
      <c r="C575" s="204" t="s">
        <v>179</v>
      </c>
      <c r="D575" s="134">
        <v>157.4</v>
      </c>
      <c r="E575" s="134">
        <v>157.4</v>
      </c>
      <c r="F575" s="134">
        <v>157.4</v>
      </c>
    </row>
    <row r="576" spans="1:8" s="199" customFormat="1" ht="36">
      <c r="A576" s="32" t="s">
        <v>504</v>
      </c>
      <c r="B576" s="30" t="s">
        <v>259</v>
      </c>
      <c r="C576" s="197" t="s">
        <v>719</v>
      </c>
      <c r="D576" s="134">
        <f>D577</f>
        <v>0</v>
      </c>
      <c r="E576" s="134">
        <f>E577</f>
        <v>6.4</v>
      </c>
      <c r="F576" s="134">
        <f>F577</f>
        <v>13</v>
      </c>
    </row>
    <row r="577" spans="1:7" s="199" customFormat="1">
      <c r="A577" s="32" t="s">
        <v>504</v>
      </c>
      <c r="B577" s="21" t="s">
        <v>261</v>
      </c>
      <c r="C577" s="28" t="s">
        <v>662</v>
      </c>
      <c r="D577" s="134">
        <v>0</v>
      </c>
      <c r="E577" s="134">
        <v>6.4</v>
      </c>
      <c r="F577" s="134">
        <v>13</v>
      </c>
    </row>
    <row r="578" spans="1:7" s="199" customFormat="1" ht="84">
      <c r="A578" s="32" t="s">
        <v>443</v>
      </c>
      <c r="B578" s="205"/>
      <c r="C578" s="206" t="s">
        <v>222</v>
      </c>
      <c r="D578" s="134">
        <f>D582+D579</f>
        <v>266.5</v>
      </c>
      <c r="E578" s="134">
        <f>E582+E579</f>
        <v>269</v>
      </c>
      <c r="F578" s="134">
        <f>F582+F579</f>
        <v>271.5</v>
      </c>
    </row>
    <row r="579" spans="1:7" s="199" customFormat="1" ht="72">
      <c r="A579" s="32" t="s">
        <v>443</v>
      </c>
      <c r="B579" s="30" t="s">
        <v>561</v>
      </c>
      <c r="C579" s="197" t="s">
        <v>562</v>
      </c>
      <c r="D579" s="134">
        <f>D580+D581</f>
        <v>229</v>
      </c>
      <c r="E579" s="134">
        <f>E580+E581</f>
        <v>229</v>
      </c>
      <c r="F579" s="134">
        <f>F580+F581</f>
        <v>229</v>
      </c>
    </row>
    <row r="580" spans="1:7" s="199" customFormat="1" ht="24">
      <c r="A580" s="32" t="s">
        <v>443</v>
      </c>
      <c r="B580" s="31" t="s">
        <v>563</v>
      </c>
      <c r="C580" s="204" t="s">
        <v>177</v>
      </c>
      <c r="D580" s="134">
        <v>172</v>
      </c>
      <c r="E580" s="134">
        <v>172</v>
      </c>
      <c r="F580" s="134">
        <v>172</v>
      </c>
    </row>
    <row r="581" spans="1:7" s="199" customFormat="1" ht="48">
      <c r="A581" s="32" t="s">
        <v>443</v>
      </c>
      <c r="B581" s="31">
        <v>129</v>
      </c>
      <c r="C581" s="204" t="s">
        <v>179</v>
      </c>
      <c r="D581" s="134">
        <v>57</v>
      </c>
      <c r="E581" s="134">
        <v>57</v>
      </c>
      <c r="F581" s="134">
        <v>57</v>
      </c>
    </row>
    <row r="582" spans="1:7" s="199" customFormat="1" ht="36">
      <c r="A582" s="32" t="s">
        <v>443</v>
      </c>
      <c r="B582" s="30" t="s">
        <v>259</v>
      </c>
      <c r="C582" s="197" t="s">
        <v>719</v>
      </c>
      <c r="D582" s="134">
        <f>D583</f>
        <v>37.5</v>
      </c>
      <c r="E582" s="134">
        <f>E583</f>
        <v>40</v>
      </c>
      <c r="F582" s="134">
        <f>F583</f>
        <v>42.5</v>
      </c>
    </row>
    <row r="583" spans="1:7" s="199" customFormat="1">
      <c r="A583" s="32" t="s">
        <v>443</v>
      </c>
      <c r="B583" s="21" t="s">
        <v>261</v>
      </c>
      <c r="C583" s="28" t="s">
        <v>662</v>
      </c>
      <c r="D583" s="134">
        <v>37.5</v>
      </c>
      <c r="E583" s="134">
        <v>40</v>
      </c>
      <c r="F583" s="134">
        <v>42.5</v>
      </c>
    </row>
    <row r="584" spans="1:7" s="199" customFormat="1" ht="96">
      <c r="A584" s="11" t="s">
        <v>514</v>
      </c>
      <c r="B584" s="21"/>
      <c r="C584" s="28" t="s">
        <v>129</v>
      </c>
      <c r="D584" s="134">
        <f t="shared" ref="D584:F585" si="150">D585</f>
        <v>10134</v>
      </c>
      <c r="E584" s="134">
        <f t="shared" si="150"/>
        <v>10134</v>
      </c>
      <c r="F584" s="134">
        <f t="shared" si="150"/>
        <v>10134</v>
      </c>
    </row>
    <row r="585" spans="1:7" s="199" customFormat="1" ht="24">
      <c r="A585" s="11" t="s">
        <v>514</v>
      </c>
      <c r="B585" s="30" t="s">
        <v>569</v>
      </c>
      <c r="C585" s="197" t="s">
        <v>14</v>
      </c>
      <c r="D585" s="134">
        <f t="shared" si="150"/>
        <v>10134</v>
      </c>
      <c r="E585" s="134">
        <f t="shared" si="150"/>
        <v>10134</v>
      </c>
      <c r="F585" s="134">
        <f t="shared" si="150"/>
        <v>10134</v>
      </c>
    </row>
    <row r="586" spans="1:7" s="199" customFormat="1" ht="36">
      <c r="A586" s="11" t="s">
        <v>514</v>
      </c>
      <c r="B586" s="21">
        <v>313</v>
      </c>
      <c r="C586" s="28" t="s">
        <v>63</v>
      </c>
      <c r="D586" s="134">
        <v>10134</v>
      </c>
      <c r="E586" s="134">
        <v>10134</v>
      </c>
      <c r="F586" s="134">
        <v>10134</v>
      </c>
      <c r="G586" s="224"/>
    </row>
    <row r="587" spans="1:7" s="199" customFormat="1" ht="84">
      <c r="A587" s="32" t="s">
        <v>78</v>
      </c>
      <c r="B587" s="205"/>
      <c r="C587" s="207" t="s">
        <v>79</v>
      </c>
      <c r="D587" s="134">
        <f t="shared" ref="D587:F588" si="151">D588</f>
        <v>5033.7</v>
      </c>
      <c r="E587" s="134">
        <f t="shared" si="151"/>
        <v>2216.6999999999998</v>
      </c>
      <c r="F587" s="134">
        <f t="shared" si="151"/>
        <v>1108.4000000000001</v>
      </c>
      <c r="G587" s="224"/>
    </row>
    <row r="588" spans="1:7" s="199" customFormat="1" ht="36">
      <c r="A588" s="32" t="s">
        <v>78</v>
      </c>
      <c r="B588" s="30">
        <v>400</v>
      </c>
      <c r="C588" s="197" t="s">
        <v>204</v>
      </c>
      <c r="D588" s="134">
        <f t="shared" si="151"/>
        <v>5033.7</v>
      </c>
      <c r="E588" s="134">
        <f t="shared" si="151"/>
        <v>2216.6999999999998</v>
      </c>
      <c r="F588" s="134">
        <f t="shared" si="151"/>
        <v>1108.4000000000001</v>
      </c>
      <c r="G588" s="224"/>
    </row>
    <row r="589" spans="1:7" s="199" customFormat="1" ht="48">
      <c r="A589" s="32" t="s">
        <v>78</v>
      </c>
      <c r="B589" s="21">
        <v>412</v>
      </c>
      <c r="C589" s="28" t="s">
        <v>189</v>
      </c>
      <c r="D589" s="134">
        <v>5033.7</v>
      </c>
      <c r="E589" s="134">
        <v>2216.6999999999998</v>
      </c>
      <c r="F589" s="153">
        <v>1108.4000000000001</v>
      </c>
      <c r="G589" s="224"/>
    </row>
    <row r="590" spans="1:7" s="199" customFormat="1" ht="60">
      <c r="A590" s="32" t="s">
        <v>516</v>
      </c>
      <c r="B590" s="205"/>
      <c r="C590" s="207" t="s">
        <v>594</v>
      </c>
      <c r="D590" s="134">
        <f t="shared" ref="D590:F591" si="152">D591</f>
        <v>6292.1</v>
      </c>
      <c r="E590" s="134">
        <f t="shared" si="152"/>
        <v>3325</v>
      </c>
      <c r="F590" s="134">
        <f t="shared" si="152"/>
        <v>3325</v>
      </c>
      <c r="G590" s="224"/>
    </row>
    <row r="591" spans="1:7" s="199" customFormat="1" ht="36">
      <c r="A591" s="32" t="s">
        <v>516</v>
      </c>
      <c r="B591" s="30">
        <v>400</v>
      </c>
      <c r="C591" s="197" t="s">
        <v>204</v>
      </c>
      <c r="D591" s="134">
        <f t="shared" si="152"/>
        <v>6292.1</v>
      </c>
      <c r="E591" s="134">
        <f t="shared" si="152"/>
        <v>3325</v>
      </c>
      <c r="F591" s="134">
        <f t="shared" si="152"/>
        <v>3325</v>
      </c>
      <c r="G591" s="224"/>
    </row>
    <row r="592" spans="1:7" s="199" customFormat="1" ht="48">
      <c r="A592" s="32" t="s">
        <v>516</v>
      </c>
      <c r="B592" s="21">
        <v>412</v>
      </c>
      <c r="C592" s="28" t="s">
        <v>189</v>
      </c>
      <c r="D592" s="134">
        <v>6292.1</v>
      </c>
      <c r="E592" s="134">
        <v>3325</v>
      </c>
      <c r="F592" s="134">
        <v>3325</v>
      </c>
      <c r="G592" s="224"/>
    </row>
    <row r="593" spans="1:6" ht="60">
      <c r="A593" s="88">
        <v>9950051200</v>
      </c>
      <c r="B593" s="31"/>
      <c r="C593" s="207" t="s">
        <v>368</v>
      </c>
      <c r="D593" s="150">
        <f t="shared" ref="D593:F594" si="153">D594</f>
        <v>23.2</v>
      </c>
      <c r="E593" s="150">
        <f t="shared" si="153"/>
        <v>140.19999999999999</v>
      </c>
      <c r="F593" s="150">
        <f t="shared" si="153"/>
        <v>11.2</v>
      </c>
    </row>
    <row r="594" spans="1:6" ht="36">
      <c r="A594" s="88">
        <v>9950051200</v>
      </c>
      <c r="B594" s="30" t="s">
        <v>259</v>
      </c>
      <c r="C594" s="197" t="s">
        <v>719</v>
      </c>
      <c r="D594" s="150">
        <f t="shared" si="153"/>
        <v>23.2</v>
      </c>
      <c r="E594" s="150">
        <f t="shared" si="153"/>
        <v>140.19999999999999</v>
      </c>
      <c r="F594" s="150">
        <f t="shared" si="153"/>
        <v>11.2</v>
      </c>
    </row>
    <row r="595" spans="1:6">
      <c r="A595" s="88">
        <v>9950051200</v>
      </c>
      <c r="B595" s="21" t="s">
        <v>261</v>
      </c>
      <c r="C595" s="28" t="s">
        <v>662</v>
      </c>
      <c r="D595" s="150">
        <v>23.2</v>
      </c>
      <c r="E595" s="134">
        <v>140.19999999999999</v>
      </c>
      <c r="F595" s="134">
        <v>11.2</v>
      </c>
    </row>
    <row r="596" spans="1:6" ht="24">
      <c r="A596" s="32" t="s">
        <v>792</v>
      </c>
      <c r="B596" s="31"/>
      <c r="C596" s="28" t="s">
        <v>804</v>
      </c>
      <c r="D596" s="155">
        <f t="shared" ref="D596:F597" si="154">D597</f>
        <v>1219.4000000000001</v>
      </c>
      <c r="E596" s="155">
        <f t="shared" si="154"/>
        <v>0</v>
      </c>
      <c r="F596" s="155">
        <f t="shared" si="154"/>
        <v>0</v>
      </c>
    </row>
    <row r="597" spans="1:6" ht="36">
      <c r="A597" s="32" t="s">
        <v>792</v>
      </c>
      <c r="B597" s="30" t="s">
        <v>259</v>
      </c>
      <c r="C597" s="197" t="s">
        <v>665</v>
      </c>
      <c r="D597" s="155">
        <f t="shared" si="154"/>
        <v>1219.4000000000001</v>
      </c>
      <c r="E597" s="155">
        <f t="shared" si="154"/>
        <v>0</v>
      </c>
      <c r="F597" s="155">
        <f t="shared" si="154"/>
        <v>0</v>
      </c>
    </row>
    <row r="598" spans="1:6">
      <c r="A598" s="32" t="s">
        <v>792</v>
      </c>
      <c r="B598" s="21" t="s">
        <v>261</v>
      </c>
      <c r="C598" s="28" t="s">
        <v>662</v>
      </c>
      <c r="D598" s="155">
        <v>1219.4000000000001</v>
      </c>
      <c r="E598" s="155">
        <v>0</v>
      </c>
      <c r="F598" s="155">
        <v>0</v>
      </c>
    </row>
    <row r="599" spans="1:6" ht="48">
      <c r="A599" s="11" t="s">
        <v>690</v>
      </c>
      <c r="B599" s="11"/>
      <c r="C599" s="207" t="s">
        <v>338</v>
      </c>
      <c r="D599" s="134">
        <f>D600+D603</f>
        <v>2565.1000000000004</v>
      </c>
      <c r="E599" s="134">
        <f>E600+E603</f>
        <v>2551.3000000000002</v>
      </c>
      <c r="F599" s="134">
        <f>F600+F603</f>
        <v>2453.2000000000003</v>
      </c>
    </row>
    <row r="600" spans="1:6" ht="72">
      <c r="A600" s="11" t="s">
        <v>690</v>
      </c>
      <c r="B600" s="30" t="s">
        <v>561</v>
      </c>
      <c r="C600" s="197" t="s">
        <v>562</v>
      </c>
      <c r="D600" s="134">
        <f>D601+D602</f>
        <v>2107.2000000000003</v>
      </c>
      <c r="E600" s="134">
        <f>E601+E602</f>
        <v>2107.2000000000003</v>
      </c>
      <c r="F600" s="134">
        <f>F601+F602</f>
        <v>2107.2000000000003</v>
      </c>
    </row>
    <row r="601" spans="1:6" ht="24">
      <c r="A601" s="11" t="s">
        <v>690</v>
      </c>
      <c r="B601" s="31" t="s">
        <v>563</v>
      </c>
      <c r="C601" s="204" t="s">
        <v>177</v>
      </c>
      <c r="D601" s="134">
        <v>1618.4</v>
      </c>
      <c r="E601" s="134">
        <v>1618.4</v>
      </c>
      <c r="F601" s="134">
        <v>1618.4</v>
      </c>
    </row>
    <row r="602" spans="1:6" ht="48">
      <c r="A602" s="11" t="s">
        <v>690</v>
      </c>
      <c r="B602" s="31">
        <v>129</v>
      </c>
      <c r="C602" s="204" t="s">
        <v>179</v>
      </c>
      <c r="D602" s="134">
        <v>488.8</v>
      </c>
      <c r="E602" s="134">
        <v>488.8</v>
      </c>
      <c r="F602" s="134">
        <v>488.8</v>
      </c>
    </row>
    <row r="603" spans="1:6" ht="36">
      <c r="A603" s="11" t="s">
        <v>690</v>
      </c>
      <c r="B603" s="30" t="s">
        <v>259</v>
      </c>
      <c r="C603" s="197" t="s">
        <v>719</v>
      </c>
      <c r="D603" s="134">
        <f>D604+D605</f>
        <v>457.9</v>
      </c>
      <c r="E603" s="134">
        <f>E604+E605</f>
        <v>444.1</v>
      </c>
      <c r="F603" s="134">
        <f>F604+F605</f>
        <v>346</v>
      </c>
    </row>
    <row r="604" spans="1:6">
      <c r="A604" s="11" t="s">
        <v>690</v>
      </c>
      <c r="B604" s="21" t="s">
        <v>261</v>
      </c>
      <c r="C604" s="28" t="s">
        <v>662</v>
      </c>
      <c r="D604" s="134">
        <v>257.12</v>
      </c>
      <c r="E604" s="134">
        <v>238.6</v>
      </c>
      <c r="F604" s="134">
        <v>140.5</v>
      </c>
    </row>
    <row r="605" spans="1:6">
      <c r="A605" s="11" t="s">
        <v>690</v>
      </c>
      <c r="B605" s="21">
        <v>247</v>
      </c>
      <c r="C605" s="28" t="s">
        <v>785</v>
      </c>
      <c r="D605" s="134">
        <v>200.78</v>
      </c>
      <c r="E605" s="134">
        <v>205.5</v>
      </c>
      <c r="F605" s="134">
        <v>205.5</v>
      </c>
    </row>
    <row r="606" spans="1:6" ht="48">
      <c r="A606" s="11" t="s">
        <v>438</v>
      </c>
      <c r="B606" s="21"/>
      <c r="C606" s="28" t="s">
        <v>319</v>
      </c>
      <c r="D606" s="139">
        <f>D607+D610</f>
        <v>2459.8330000000001</v>
      </c>
      <c r="E606" s="139">
        <v>0</v>
      </c>
      <c r="F606" s="139">
        <v>0</v>
      </c>
    </row>
    <row r="607" spans="1:6" ht="72">
      <c r="A607" s="11" t="s">
        <v>438</v>
      </c>
      <c r="B607" s="30" t="s">
        <v>561</v>
      </c>
      <c r="C607" s="197" t="s">
        <v>562</v>
      </c>
      <c r="D607" s="139">
        <f>D608+D609</f>
        <v>1078</v>
      </c>
      <c r="E607" s="139">
        <v>0</v>
      </c>
      <c r="F607" s="139">
        <v>0</v>
      </c>
    </row>
    <row r="608" spans="1:6" ht="36">
      <c r="A608" s="11" t="s">
        <v>438</v>
      </c>
      <c r="B608" s="31" t="s">
        <v>564</v>
      </c>
      <c r="C608" s="204" t="s">
        <v>178</v>
      </c>
      <c r="D608" s="139">
        <v>828</v>
      </c>
      <c r="E608" s="139">
        <v>0</v>
      </c>
      <c r="F608" s="139">
        <v>0</v>
      </c>
    </row>
    <row r="609" spans="1:6" ht="48">
      <c r="A609" s="11" t="s">
        <v>438</v>
      </c>
      <c r="B609" s="31">
        <v>129</v>
      </c>
      <c r="C609" s="204" t="s">
        <v>839</v>
      </c>
      <c r="D609" s="139">
        <v>250</v>
      </c>
      <c r="E609" s="139">
        <v>0</v>
      </c>
      <c r="F609" s="139">
        <v>0</v>
      </c>
    </row>
    <row r="610" spans="1:6" ht="36">
      <c r="A610" s="11" t="s">
        <v>438</v>
      </c>
      <c r="B610" s="30" t="s">
        <v>259</v>
      </c>
      <c r="C610" s="197" t="s">
        <v>840</v>
      </c>
      <c r="D610" s="139">
        <f>D611</f>
        <v>1381.8330000000001</v>
      </c>
      <c r="E610" s="139">
        <v>0</v>
      </c>
      <c r="F610" s="139">
        <v>0</v>
      </c>
    </row>
    <row r="611" spans="1:6">
      <c r="A611" s="11" t="s">
        <v>438</v>
      </c>
      <c r="B611" s="21" t="s">
        <v>261</v>
      </c>
      <c r="C611" s="28" t="s">
        <v>685</v>
      </c>
      <c r="D611" s="139">
        <v>1381.8330000000001</v>
      </c>
      <c r="E611" s="139">
        <v>0</v>
      </c>
      <c r="F611" s="139">
        <v>0</v>
      </c>
    </row>
    <row r="612" spans="1:6" ht="60">
      <c r="A612" s="21">
        <v>9950040680</v>
      </c>
      <c r="B612" s="21"/>
      <c r="C612" s="220" t="s">
        <v>352</v>
      </c>
      <c r="D612" s="134">
        <f>D613+D617</f>
        <v>1795.8330000000001</v>
      </c>
      <c r="E612" s="134">
        <f>E613+E617</f>
        <v>0</v>
      </c>
      <c r="F612" s="134">
        <f>F613+F617</f>
        <v>0</v>
      </c>
    </row>
    <row r="613" spans="1:6" ht="72">
      <c r="A613" s="21">
        <v>9950040680</v>
      </c>
      <c r="B613" s="30" t="s">
        <v>561</v>
      </c>
      <c r="C613" s="197" t="s">
        <v>562</v>
      </c>
      <c r="D613" s="134">
        <f>D614+D615+D616</f>
        <v>1712.374</v>
      </c>
      <c r="E613" s="134">
        <f>E614+E615+E616</f>
        <v>0</v>
      </c>
      <c r="F613" s="134">
        <f>F614+F615+F616</f>
        <v>0</v>
      </c>
    </row>
    <row r="614" spans="1:6" ht="24">
      <c r="A614" s="21">
        <v>9950040680</v>
      </c>
      <c r="B614" s="31" t="s">
        <v>563</v>
      </c>
      <c r="C614" s="204" t="s">
        <v>177</v>
      </c>
      <c r="D614" s="134">
        <v>1044.6880000000001</v>
      </c>
      <c r="E614" s="134">
        <v>0</v>
      </c>
      <c r="F614" s="134">
        <v>0</v>
      </c>
    </row>
    <row r="615" spans="1:6" ht="36">
      <c r="A615" s="21">
        <v>9950040680</v>
      </c>
      <c r="B615" s="31" t="s">
        <v>564</v>
      </c>
      <c r="C615" s="204" t="s">
        <v>178</v>
      </c>
      <c r="D615" s="134">
        <v>270.5</v>
      </c>
      <c r="E615" s="134">
        <v>0</v>
      </c>
      <c r="F615" s="134">
        <v>0</v>
      </c>
    </row>
    <row r="616" spans="1:6" ht="48">
      <c r="A616" s="21">
        <v>9950040680</v>
      </c>
      <c r="B616" s="31">
        <v>129</v>
      </c>
      <c r="C616" s="204" t="s">
        <v>839</v>
      </c>
      <c r="D616" s="134">
        <v>397.18599999999998</v>
      </c>
      <c r="E616" s="134">
        <v>0</v>
      </c>
      <c r="F616" s="134">
        <v>0</v>
      </c>
    </row>
    <row r="617" spans="1:6" ht="36">
      <c r="A617" s="21">
        <v>9950040680</v>
      </c>
      <c r="B617" s="30" t="s">
        <v>259</v>
      </c>
      <c r="C617" s="197" t="s">
        <v>665</v>
      </c>
      <c r="D617" s="134">
        <f>D618</f>
        <v>83.459000000000003</v>
      </c>
      <c r="E617" s="134">
        <f>E618</f>
        <v>0</v>
      </c>
      <c r="F617" s="134">
        <f>F618</f>
        <v>0</v>
      </c>
    </row>
    <row r="618" spans="1:6">
      <c r="A618" s="21">
        <v>9950040680</v>
      </c>
      <c r="B618" s="21" t="s">
        <v>261</v>
      </c>
      <c r="C618" s="28" t="s">
        <v>662</v>
      </c>
      <c r="D618" s="134">
        <v>83.459000000000003</v>
      </c>
      <c r="E618" s="134">
        <v>0</v>
      </c>
      <c r="F618" s="134">
        <v>0</v>
      </c>
    </row>
    <row r="619" spans="1:6" ht="48">
      <c r="A619" s="110" t="s">
        <v>843</v>
      </c>
      <c r="B619" s="21"/>
      <c r="C619" s="28" t="s">
        <v>844</v>
      </c>
      <c r="D619" s="134">
        <f>D620+D623</f>
        <v>913.08999999999992</v>
      </c>
      <c r="E619" s="134">
        <f>E620+E623</f>
        <v>28.167000000000002</v>
      </c>
      <c r="F619" s="134">
        <f>F620+F623</f>
        <v>0</v>
      </c>
    </row>
    <row r="620" spans="1:6" ht="72">
      <c r="A620" s="110" t="s">
        <v>843</v>
      </c>
      <c r="B620" s="30" t="s">
        <v>561</v>
      </c>
      <c r="C620" s="197" t="s">
        <v>562</v>
      </c>
      <c r="D620" s="134">
        <f>D621+D622</f>
        <v>380.83499999999998</v>
      </c>
      <c r="E620" s="134">
        <f t="shared" ref="E620:F620" si="155">E621+E622</f>
        <v>0</v>
      </c>
      <c r="F620" s="134">
        <f t="shared" si="155"/>
        <v>0</v>
      </c>
    </row>
    <row r="621" spans="1:6" ht="24">
      <c r="A621" s="110" t="s">
        <v>843</v>
      </c>
      <c r="B621" s="31" t="s">
        <v>563</v>
      </c>
      <c r="C621" s="204" t="s">
        <v>177</v>
      </c>
      <c r="D621" s="134">
        <v>297</v>
      </c>
      <c r="E621" s="134">
        <v>0</v>
      </c>
      <c r="F621" s="134">
        <v>0</v>
      </c>
    </row>
    <row r="622" spans="1:6" ht="48">
      <c r="A622" s="110" t="s">
        <v>843</v>
      </c>
      <c r="B622" s="31">
        <v>129</v>
      </c>
      <c r="C622" s="204" t="s">
        <v>839</v>
      </c>
      <c r="D622" s="134">
        <v>83.834999999999994</v>
      </c>
      <c r="E622" s="134">
        <v>0</v>
      </c>
      <c r="F622" s="134">
        <v>0</v>
      </c>
    </row>
    <row r="623" spans="1:6" ht="36">
      <c r="A623" s="110" t="s">
        <v>843</v>
      </c>
      <c r="B623" s="30" t="s">
        <v>259</v>
      </c>
      <c r="C623" s="197" t="s">
        <v>665</v>
      </c>
      <c r="D623" s="134">
        <f>D624</f>
        <v>532.255</v>
      </c>
      <c r="E623" s="134">
        <f>E624</f>
        <v>28.167000000000002</v>
      </c>
      <c r="F623" s="134">
        <f>F624</f>
        <v>0</v>
      </c>
    </row>
    <row r="624" spans="1:6">
      <c r="A624" s="110" t="s">
        <v>843</v>
      </c>
      <c r="B624" s="21" t="s">
        <v>261</v>
      </c>
      <c r="C624" s="28" t="s">
        <v>662</v>
      </c>
      <c r="D624" s="134">
        <v>532.255</v>
      </c>
      <c r="E624" s="134">
        <v>28.167000000000002</v>
      </c>
      <c r="F624" s="134">
        <v>0</v>
      </c>
    </row>
    <row r="625" spans="1:6" ht="36">
      <c r="A625" s="101" t="s">
        <v>130</v>
      </c>
      <c r="B625" s="102"/>
      <c r="C625" s="121" t="s">
        <v>64</v>
      </c>
      <c r="D625" s="149">
        <f>D626+D631+D638+D645+D650+D657</f>
        <v>61647.816999999995</v>
      </c>
      <c r="E625" s="149">
        <f>E626+E631+E638+E645+E650+E657</f>
        <v>58279.714999999997</v>
      </c>
      <c r="F625" s="149">
        <f>F626+F631+F638+F645+F650+F657</f>
        <v>58279.714999999997</v>
      </c>
    </row>
    <row r="626" spans="1:6">
      <c r="A626" s="11" t="s">
        <v>435</v>
      </c>
      <c r="B626" s="21"/>
      <c r="C626" s="28" t="s">
        <v>137</v>
      </c>
      <c r="D626" s="134">
        <f>D628+D629+D630</f>
        <v>2462.4960000000001</v>
      </c>
      <c r="E626" s="134">
        <f>E628+E629+E630</f>
        <v>2462.4960000000001</v>
      </c>
      <c r="F626" s="134">
        <f>F628+F629+F630</f>
        <v>2462.4960000000001</v>
      </c>
    </row>
    <row r="627" spans="1:6" ht="72">
      <c r="A627" s="11" t="s">
        <v>435</v>
      </c>
      <c r="B627" s="30" t="s">
        <v>561</v>
      </c>
      <c r="C627" s="197" t="s">
        <v>562</v>
      </c>
      <c r="D627" s="134">
        <f>D628+D629+D630</f>
        <v>2462.4960000000001</v>
      </c>
      <c r="E627" s="134">
        <f>E628+E629+E630</f>
        <v>2462.4960000000001</v>
      </c>
      <c r="F627" s="134">
        <f>F628+F629+F630</f>
        <v>2462.4960000000001</v>
      </c>
    </row>
    <row r="628" spans="1:6" ht="24">
      <c r="A628" s="11" t="s">
        <v>435</v>
      </c>
      <c r="B628" s="31" t="s">
        <v>563</v>
      </c>
      <c r="C628" s="204" t="s">
        <v>177</v>
      </c>
      <c r="D628" s="134">
        <v>1147.296</v>
      </c>
      <c r="E628" s="134">
        <v>1147.296</v>
      </c>
      <c r="F628" s="134">
        <v>1147.296</v>
      </c>
    </row>
    <row r="629" spans="1:6" ht="36">
      <c r="A629" s="11" t="s">
        <v>435</v>
      </c>
      <c r="B629" s="31" t="s">
        <v>564</v>
      </c>
      <c r="C629" s="204" t="s">
        <v>178</v>
      </c>
      <c r="D629" s="134">
        <v>744</v>
      </c>
      <c r="E629" s="134">
        <v>744</v>
      </c>
      <c r="F629" s="134">
        <v>744</v>
      </c>
    </row>
    <row r="630" spans="1:6" ht="48">
      <c r="A630" s="11" t="s">
        <v>435</v>
      </c>
      <c r="B630" s="31">
        <v>129</v>
      </c>
      <c r="C630" s="204" t="s">
        <v>179</v>
      </c>
      <c r="D630" s="134">
        <v>571.20000000000005</v>
      </c>
      <c r="E630" s="134">
        <v>571.20000000000005</v>
      </c>
      <c r="F630" s="134">
        <v>571.20000000000005</v>
      </c>
    </row>
    <row r="631" spans="1:6" ht="36">
      <c r="A631" s="11" t="s">
        <v>436</v>
      </c>
      <c r="B631" s="21"/>
      <c r="C631" s="28" t="s">
        <v>557</v>
      </c>
      <c r="D631" s="134">
        <f>D632+D636</f>
        <v>1133.4360000000001</v>
      </c>
      <c r="E631" s="134">
        <f>E632+E636</f>
        <v>1016.0559999999999</v>
      </c>
      <c r="F631" s="134">
        <f>F632+F636</f>
        <v>1016.0559999999999</v>
      </c>
    </row>
    <row r="632" spans="1:6" ht="72">
      <c r="A632" s="11" t="s">
        <v>436</v>
      </c>
      <c r="B632" s="30" t="s">
        <v>561</v>
      </c>
      <c r="C632" s="197" t="s">
        <v>562</v>
      </c>
      <c r="D632" s="134">
        <f>D633+D634+D635</f>
        <v>1125.7660000000001</v>
      </c>
      <c r="E632" s="134">
        <f>E633+E634+E635</f>
        <v>1009.896</v>
      </c>
      <c r="F632" s="134">
        <f>F633+F634+F635</f>
        <v>1009.896</v>
      </c>
    </row>
    <row r="633" spans="1:6" ht="24">
      <c r="A633" s="11" t="s">
        <v>436</v>
      </c>
      <c r="B633" s="31" t="s">
        <v>563</v>
      </c>
      <c r="C633" s="204" t="s">
        <v>177</v>
      </c>
      <c r="D633" s="134">
        <v>664.65</v>
      </c>
      <c r="E633" s="134">
        <v>575.65</v>
      </c>
      <c r="F633" s="134">
        <v>575.65</v>
      </c>
    </row>
    <row r="634" spans="1:6" ht="36">
      <c r="A634" s="11" t="s">
        <v>436</v>
      </c>
      <c r="B634" s="31" t="s">
        <v>564</v>
      </c>
      <c r="C634" s="204" t="s">
        <v>178</v>
      </c>
      <c r="D634" s="134">
        <v>200</v>
      </c>
      <c r="E634" s="134">
        <v>200</v>
      </c>
      <c r="F634" s="134">
        <v>200</v>
      </c>
    </row>
    <row r="635" spans="1:6" ht="48">
      <c r="A635" s="11" t="s">
        <v>436</v>
      </c>
      <c r="B635" s="31">
        <v>129</v>
      </c>
      <c r="C635" s="204" t="s">
        <v>179</v>
      </c>
      <c r="D635" s="134">
        <v>261.11599999999999</v>
      </c>
      <c r="E635" s="134">
        <v>234.24600000000001</v>
      </c>
      <c r="F635" s="134">
        <v>234.24600000000001</v>
      </c>
    </row>
    <row r="636" spans="1:6" ht="36">
      <c r="A636" s="11" t="s">
        <v>436</v>
      </c>
      <c r="B636" s="30" t="s">
        <v>259</v>
      </c>
      <c r="C636" s="197" t="s">
        <v>719</v>
      </c>
      <c r="D636" s="134">
        <f>D637</f>
        <v>7.67</v>
      </c>
      <c r="E636" s="134">
        <f>E637</f>
        <v>6.16</v>
      </c>
      <c r="F636" s="134">
        <f>F637</f>
        <v>6.16</v>
      </c>
    </row>
    <row r="637" spans="1:6">
      <c r="A637" s="11" t="s">
        <v>436</v>
      </c>
      <c r="B637" s="21" t="s">
        <v>261</v>
      </c>
      <c r="C637" s="28" t="s">
        <v>662</v>
      </c>
      <c r="D637" s="134">
        <v>7.67</v>
      </c>
      <c r="E637" s="134">
        <v>6.16</v>
      </c>
      <c r="F637" s="134">
        <v>6.16</v>
      </c>
    </row>
    <row r="638" spans="1:6" ht="36">
      <c r="A638" s="11" t="s">
        <v>341</v>
      </c>
      <c r="B638" s="21"/>
      <c r="C638" s="28" t="s">
        <v>132</v>
      </c>
      <c r="D638" s="156">
        <f>D639+D643</f>
        <v>37107.171000000002</v>
      </c>
      <c r="E638" s="134">
        <f>E639+E643</f>
        <v>32711.758999999998</v>
      </c>
      <c r="F638" s="134">
        <f>F639+F643</f>
        <v>32711.758999999998</v>
      </c>
    </row>
    <row r="639" spans="1:6" ht="72">
      <c r="A639" s="11" t="s">
        <v>341</v>
      </c>
      <c r="B639" s="30" t="s">
        <v>561</v>
      </c>
      <c r="C639" s="197" t="s">
        <v>562</v>
      </c>
      <c r="D639" s="134">
        <f>D640+D641+D642</f>
        <v>36495.004000000001</v>
      </c>
      <c r="E639" s="134">
        <f>E640+E641+E642</f>
        <v>32099.591999999997</v>
      </c>
      <c r="F639" s="134">
        <f>F640+F641+F642</f>
        <v>32099.591999999997</v>
      </c>
    </row>
    <row r="640" spans="1:6" ht="24">
      <c r="A640" s="11" t="s">
        <v>341</v>
      </c>
      <c r="B640" s="31" t="s">
        <v>563</v>
      </c>
      <c r="C640" s="204" t="s">
        <v>177</v>
      </c>
      <c r="D640" s="134">
        <v>20931.95</v>
      </c>
      <c r="E640" s="134">
        <v>17380.03</v>
      </c>
      <c r="F640" s="134">
        <v>17380.03</v>
      </c>
    </row>
    <row r="641" spans="1:7" ht="36">
      <c r="A641" s="11" t="s">
        <v>341</v>
      </c>
      <c r="B641" s="31" t="s">
        <v>564</v>
      </c>
      <c r="C641" s="204" t="s">
        <v>178</v>
      </c>
      <c r="D641" s="134">
        <v>7170.5339999999997</v>
      </c>
      <c r="E641" s="134">
        <v>7274</v>
      </c>
      <c r="F641" s="134">
        <v>7274</v>
      </c>
    </row>
    <row r="642" spans="1:7" ht="48">
      <c r="A642" s="11" t="s">
        <v>341</v>
      </c>
      <c r="B642" s="31">
        <v>129</v>
      </c>
      <c r="C642" s="204" t="s">
        <v>179</v>
      </c>
      <c r="D642" s="134">
        <v>8392.52</v>
      </c>
      <c r="E642" s="134">
        <v>7445.5619999999999</v>
      </c>
      <c r="F642" s="134">
        <v>7445.5619999999999</v>
      </c>
    </row>
    <row r="643" spans="1:7" ht="36">
      <c r="A643" s="11" t="s">
        <v>341</v>
      </c>
      <c r="B643" s="30" t="s">
        <v>259</v>
      </c>
      <c r="C643" s="197" t="s">
        <v>665</v>
      </c>
      <c r="D643" s="134">
        <f>D644</f>
        <v>612.16700000000003</v>
      </c>
      <c r="E643" s="134">
        <f>E644</f>
        <v>612.16700000000003</v>
      </c>
      <c r="F643" s="134">
        <f>F644</f>
        <v>612.16700000000003</v>
      </c>
      <c r="G643" s="199"/>
    </row>
    <row r="644" spans="1:7" ht="18" customHeight="1">
      <c r="A644" s="11" t="s">
        <v>341</v>
      </c>
      <c r="B644" s="21" t="s">
        <v>261</v>
      </c>
      <c r="C644" s="28" t="s">
        <v>662</v>
      </c>
      <c r="D644" s="134">
        <v>612.16700000000003</v>
      </c>
      <c r="E644" s="134">
        <v>612.16700000000003</v>
      </c>
      <c r="F644" s="134">
        <v>612.16700000000003</v>
      </c>
    </row>
    <row r="645" spans="1:7" ht="48">
      <c r="A645" s="11" t="s">
        <v>342</v>
      </c>
      <c r="B645" s="31"/>
      <c r="C645" s="213" t="s">
        <v>675</v>
      </c>
      <c r="D645" s="134">
        <f>D646</f>
        <v>1033.884</v>
      </c>
      <c r="E645" s="134">
        <f>E646</f>
        <v>1033.884</v>
      </c>
      <c r="F645" s="134">
        <f>F646</f>
        <v>1033.884</v>
      </c>
    </row>
    <row r="646" spans="1:7" ht="72">
      <c r="A646" s="11" t="s">
        <v>342</v>
      </c>
      <c r="B646" s="30" t="s">
        <v>561</v>
      </c>
      <c r="C646" s="197" t="s">
        <v>562</v>
      </c>
      <c r="D646" s="134">
        <f>D647+D648+D649</f>
        <v>1033.884</v>
      </c>
      <c r="E646" s="134">
        <f>E647+E648+E649</f>
        <v>1033.884</v>
      </c>
      <c r="F646" s="134">
        <f>F647+F648+F649</f>
        <v>1033.884</v>
      </c>
    </row>
    <row r="647" spans="1:7" ht="24">
      <c r="A647" s="11" t="s">
        <v>342</v>
      </c>
      <c r="B647" s="31" t="s">
        <v>563</v>
      </c>
      <c r="C647" s="204" t="s">
        <v>177</v>
      </c>
      <c r="D647" s="134">
        <v>634.07399999999996</v>
      </c>
      <c r="E647" s="134">
        <v>634.07399999999996</v>
      </c>
      <c r="F647" s="134">
        <v>634.07399999999996</v>
      </c>
    </row>
    <row r="648" spans="1:7" ht="36">
      <c r="A648" s="11" t="s">
        <v>342</v>
      </c>
      <c r="B648" s="31" t="s">
        <v>564</v>
      </c>
      <c r="C648" s="204" t="s">
        <v>178</v>
      </c>
      <c r="D648" s="134">
        <v>160</v>
      </c>
      <c r="E648" s="134">
        <v>160</v>
      </c>
      <c r="F648" s="134">
        <v>160</v>
      </c>
    </row>
    <row r="649" spans="1:7" ht="48">
      <c r="A649" s="11" t="s">
        <v>342</v>
      </c>
      <c r="B649" s="31">
        <v>129</v>
      </c>
      <c r="C649" s="204" t="s">
        <v>179</v>
      </c>
      <c r="D649" s="134">
        <v>239.81</v>
      </c>
      <c r="E649" s="134">
        <v>239.81</v>
      </c>
      <c r="F649" s="134">
        <v>239.81</v>
      </c>
    </row>
    <row r="650" spans="1:7" ht="36">
      <c r="A650" s="34" t="s">
        <v>437</v>
      </c>
      <c r="B650" s="21"/>
      <c r="C650" s="28" t="s">
        <v>65</v>
      </c>
      <c r="D650" s="134">
        <f>D651+D655</f>
        <v>2957.9290000000001</v>
      </c>
      <c r="E650" s="134">
        <f>E651+E655</f>
        <v>2600.2950000000001</v>
      </c>
      <c r="F650" s="134">
        <f>F651+F655</f>
        <v>2600.2950000000001</v>
      </c>
    </row>
    <row r="651" spans="1:7" ht="72">
      <c r="A651" s="34" t="s">
        <v>437</v>
      </c>
      <c r="B651" s="30" t="s">
        <v>561</v>
      </c>
      <c r="C651" s="197" t="s">
        <v>562</v>
      </c>
      <c r="D651" s="134">
        <f>D652+D653+D654</f>
        <v>2933.779</v>
      </c>
      <c r="E651" s="134">
        <f>E652+E653+E654</f>
        <v>2586.145</v>
      </c>
      <c r="F651" s="134">
        <f>F652+F653+F654</f>
        <v>2586.145</v>
      </c>
    </row>
    <row r="652" spans="1:7" ht="24">
      <c r="A652" s="34" t="s">
        <v>437</v>
      </c>
      <c r="B652" s="31" t="s">
        <v>563</v>
      </c>
      <c r="C652" s="204" t="s">
        <v>177</v>
      </c>
      <c r="D652" s="134">
        <v>1736.6410000000001</v>
      </c>
      <c r="E652" s="134">
        <v>1469.6410000000001</v>
      </c>
      <c r="F652" s="134">
        <v>1469.6410000000001</v>
      </c>
    </row>
    <row r="653" spans="1:7" ht="36">
      <c r="A653" s="34" t="s">
        <v>437</v>
      </c>
      <c r="B653" s="31" t="s">
        <v>564</v>
      </c>
      <c r="C653" s="204" t="s">
        <v>178</v>
      </c>
      <c r="D653" s="134">
        <v>516.64499999999998</v>
      </c>
      <c r="E653" s="134">
        <v>516.64499999999998</v>
      </c>
      <c r="F653" s="134">
        <v>516.64499999999998</v>
      </c>
    </row>
    <row r="654" spans="1:7" ht="48">
      <c r="A654" s="34" t="s">
        <v>437</v>
      </c>
      <c r="B654" s="31">
        <v>129</v>
      </c>
      <c r="C654" s="204" t="s">
        <v>179</v>
      </c>
      <c r="D654" s="134">
        <v>680.49300000000005</v>
      </c>
      <c r="E654" s="134">
        <v>599.85900000000004</v>
      </c>
      <c r="F654" s="134">
        <v>599.85900000000004</v>
      </c>
    </row>
    <row r="655" spans="1:7" ht="36">
      <c r="A655" s="34" t="s">
        <v>437</v>
      </c>
      <c r="B655" s="30" t="s">
        <v>259</v>
      </c>
      <c r="C655" s="197" t="s">
        <v>719</v>
      </c>
      <c r="D655" s="134">
        <f>D656</f>
        <v>24.15</v>
      </c>
      <c r="E655" s="134">
        <f>E656</f>
        <v>14.15</v>
      </c>
      <c r="F655" s="134">
        <f>F656</f>
        <v>14.15</v>
      </c>
    </row>
    <row r="656" spans="1:7">
      <c r="A656" s="112" t="s">
        <v>437</v>
      </c>
      <c r="B656" s="21" t="s">
        <v>261</v>
      </c>
      <c r="C656" s="28" t="s">
        <v>662</v>
      </c>
      <c r="D656" s="152">
        <v>24.15</v>
      </c>
      <c r="E656" s="152">
        <v>14.15</v>
      </c>
      <c r="F656" s="152">
        <v>14.15</v>
      </c>
    </row>
    <row r="657" spans="1:6" ht="60">
      <c r="A657" s="11" t="s">
        <v>343</v>
      </c>
      <c r="B657" s="21"/>
      <c r="C657" s="204" t="s">
        <v>526</v>
      </c>
      <c r="D657" s="156">
        <f>D658</f>
        <v>16952.900999999998</v>
      </c>
      <c r="E657" s="134">
        <f>E658</f>
        <v>18455.224999999999</v>
      </c>
      <c r="F657" s="134">
        <f>F658</f>
        <v>18455.224999999999</v>
      </c>
    </row>
    <row r="658" spans="1:6" ht="72">
      <c r="A658" s="11" t="s">
        <v>343</v>
      </c>
      <c r="B658" s="30" t="s">
        <v>561</v>
      </c>
      <c r="C658" s="197" t="s">
        <v>562</v>
      </c>
      <c r="D658" s="134">
        <f>D659+D661+D660</f>
        <v>16952.900999999998</v>
      </c>
      <c r="E658" s="134">
        <f>E659+E661+E660</f>
        <v>18455.224999999999</v>
      </c>
      <c r="F658" s="134">
        <f>F659+F661+F660</f>
        <v>18455.224999999999</v>
      </c>
    </row>
    <row r="659" spans="1:6" ht="24">
      <c r="A659" s="11" t="s">
        <v>343</v>
      </c>
      <c r="B659" s="31" t="s">
        <v>563</v>
      </c>
      <c r="C659" s="204" t="s">
        <v>177</v>
      </c>
      <c r="D659" s="134">
        <v>10674.632</v>
      </c>
      <c r="E659" s="134">
        <v>11056.32</v>
      </c>
      <c r="F659" s="134">
        <v>11056.32</v>
      </c>
    </row>
    <row r="660" spans="1:6" ht="36">
      <c r="A660" s="11" t="s">
        <v>343</v>
      </c>
      <c r="B660" s="31" t="s">
        <v>564</v>
      </c>
      <c r="C660" s="204" t="s">
        <v>178</v>
      </c>
      <c r="D660" s="134">
        <v>2351.91</v>
      </c>
      <c r="E660" s="134">
        <v>3118.2</v>
      </c>
      <c r="F660" s="134">
        <v>3118.2</v>
      </c>
    </row>
    <row r="661" spans="1:6" ht="48">
      <c r="A661" s="27" t="s">
        <v>343</v>
      </c>
      <c r="B661" s="105">
        <v>129</v>
      </c>
      <c r="C661" s="204" t="s">
        <v>179</v>
      </c>
      <c r="D661" s="152">
        <v>3926.3589999999999</v>
      </c>
      <c r="E661" s="152">
        <v>4280.7049999999999</v>
      </c>
      <c r="F661" s="152">
        <v>4280.7049999999999</v>
      </c>
    </row>
    <row r="662" spans="1:6">
      <c r="A662" s="21"/>
      <c r="B662" s="21"/>
      <c r="C662" s="24" t="s">
        <v>720</v>
      </c>
      <c r="D662" s="148">
        <f>D506+D15</f>
        <v>1803643.2810000002</v>
      </c>
      <c r="E662" s="148">
        <f>E506+E15</f>
        <v>1597287.4790000001</v>
      </c>
      <c r="F662" s="148">
        <f>F506+F15</f>
        <v>1575759.9219999998</v>
      </c>
    </row>
    <row r="663" spans="1:6">
      <c r="D663" s="225"/>
      <c r="E663" s="225"/>
      <c r="F663" s="225"/>
    </row>
    <row r="664" spans="1:6">
      <c r="D664" s="225"/>
      <c r="E664" s="225"/>
      <c r="F664" s="225"/>
    </row>
    <row r="665" spans="1:6">
      <c r="D665" s="225"/>
      <c r="E665" s="225"/>
      <c r="F665" s="225"/>
    </row>
    <row r="666" spans="1:6">
      <c r="D666" s="225"/>
      <c r="E666" s="226"/>
      <c r="F666" s="226"/>
    </row>
    <row r="667" spans="1:6">
      <c r="D667" s="225"/>
      <c r="E667" s="226"/>
      <c r="F667" s="226"/>
    </row>
    <row r="668" spans="1:6">
      <c r="D668" s="225"/>
      <c r="E668" s="226"/>
      <c r="F668" s="226"/>
    </row>
    <row r="669" spans="1:6">
      <c r="D669" s="225"/>
      <c r="E669" s="226"/>
      <c r="F669" s="226"/>
    </row>
    <row r="670" spans="1:6">
      <c r="D670" s="225"/>
      <c r="E670" s="226"/>
      <c r="F670" s="226"/>
    </row>
  </sheetData>
  <autoFilter ref="A13:F664">
    <filterColumn colId="1"/>
  </autoFilter>
  <mergeCells count="2">
    <mergeCell ref="A12:D12"/>
    <mergeCell ref="A11:F11"/>
  </mergeCells>
  <phoneticPr fontId="10" type="noConversion"/>
  <pageMargins left="0.47" right="0.21" top="0.33" bottom="0.24" header="0.26" footer="0.19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8"/>
  <sheetViews>
    <sheetView zoomScale="79" zoomScaleNormal="79" workbookViewId="0">
      <selection activeCell="J3" sqref="J3"/>
    </sheetView>
  </sheetViews>
  <sheetFormatPr defaultRowHeight="12.75"/>
  <cols>
    <col min="1" max="1" width="4.7109375" style="9" customWidth="1"/>
    <col min="2" max="2" width="30" style="9" customWidth="1"/>
    <col min="3" max="3" width="11.28515625" style="14" customWidth="1"/>
    <col min="4" max="4" width="12.140625" style="14" customWidth="1"/>
    <col min="5" max="5" width="12.85546875" style="14" customWidth="1"/>
    <col min="6" max="6" width="13.7109375" style="14" customWidth="1"/>
    <col min="7" max="7" width="15.28515625" customWidth="1"/>
    <col min="8" max="8" width="10.7109375" customWidth="1"/>
    <col min="10" max="10" width="36.140625" customWidth="1"/>
  </cols>
  <sheetData>
    <row r="1" spans="1:10">
      <c r="J1" s="22" t="s">
        <v>984</v>
      </c>
    </row>
    <row r="2" spans="1:10">
      <c r="J2" s="108" t="s">
        <v>227</v>
      </c>
    </row>
    <row r="3" spans="1:10">
      <c r="J3" s="22" t="s">
        <v>1003</v>
      </c>
    </row>
    <row r="6" spans="1:10" ht="15">
      <c r="A6" s="15"/>
      <c r="B6" s="15"/>
      <c r="C6" s="16"/>
      <c r="D6" s="19"/>
      <c r="E6" s="19"/>
      <c r="F6" s="19"/>
      <c r="I6" s="6"/>
      <c r="J6" s="22" t="s">
        <v>684</v>
      </c>
    </row>
    <row r="7" spans="1:10" ht="15">
      <c r="A7" s="15"/>
      <c r="B7" s="15"/>
      <c r="C7" s="16"/>
      <c r="D7" s="19"/>
      <c r="E7" s="19"/>
      <c r="F7" s="19"/>
      <c r="I7" s="6"/>
      <c r="J7" s="108" t="s">
        <v>227</v>
      </c>
    </row>
    <row r="8" spans="1:10" ht="15">
      <c r="A8" s="15"/>
      <c r="B8" s="15"/>
      <c r="C8" s="16"/>
      <c r="D8" s="19"/>
      <c r="E8" s="19"/>
      <c r="F8" s="19"/>
      <c r="I8" s="6"/>
      <c r="J8" s="22" t="s">
        <v>795</v>
      </c>
    </row>
    <row r="9" spans="1:10" ht="15">
      <c r="A9" s="15"/>
      <c r="B9" s="15"/>
      <c r="C9" s="16"/>
      <c r="D9" s="20"/>
      <c r="E9" s="20"/>
      <c r="F9" s="20"/>
      <c r="J9" s="22" t="s">
        <v>669</v>
      </c>
    </row>
    <row r="10" spans="1:10" ht="15">
      <c r="A10" s="15"/>
      <c r="B10" s="15"/>
      <c r="C10" s="16"/>
      <c r="D10" s="20"/>
      <c r="E10" s="20"/>
      <c r="F10" s="20"/>
      <c r="J10" s="22" t="s">
        <v>796</v>
      </c>
    </row>
    <row r="11" spans="1:10" ht="50.45" customHeight="1">
      <c r="A11" s="17"/>
      <c r="B11" s="273" t="s">
        <v>822</v>
      </c>
      <c r="C11" s="274"/>
      <c r="D11" s="275"/>
      <c r="E11" s="275"/>
      <c r="F11" s="275"/>
      <c r="G11" s="275"/>
      <c r="H11" s="275"/>
      <c r="I11" s="275"/>
    </row>
    <row r="12" spans="1:10" ht="18">
      <c r="A12" s="17"/>
      <c r="B12" s="17"/>
      <c r="C12" s="18"/>
      <c r="D12" s="5"/>
      <c r="E12" s="5"/>
      <c r="F12" s="5"/>
      <c r="J12" t="s">
        <v>237</v>
      </c>
    </row>
    <row r="13" spans="1:10" ht="45">
      <c r="A13" s="63" t="s">
        <v>229</v>
      </c>
      <c r="B13" s="63" t="s">
        <v>230</v>
      </c>
      <c r="C13" s="12" t="s">
        <v>232</v>
      </c>
      <c r="D13" s="43" t="s">
        <v>657</v>
      </c>
      <c r="E13" s="28" t="s">
        <v>682</v>
      </c>
      <c r="F13" s="28" t="s">
        <v>794</v>
      </c>
      <c r="G13" s="270" t="s">
        <v>238</v>
      </c>
      <c r="H13" s="271"/>
      <c r="I13" s="271"/>
      <c r="J13" s="272"/>
    </row>
    <row r="14" spans="1:10">
      <c r="A14" s="68">
        <v>1</v>
      </c>
      <c r="B14" s="68">
        <v>2</v>
      </c>
      <c r="C14" s="68">
        <v>4</v>
      </c>
      <c r="D14" s="68">
        <v>6</v>
      </c>
      <c r="E14" s="68">
        <v>7</v>
      </c>
      <c r="F14" s="68">
        <v>8</v>
      </c>
      <c r="G14" s="69">
        <v>9</v>
      </c>
      <c r="H14" s="69">
        <v>10</v>
      </c>
      <c r="I14" s="69">
        <v>11</v>
      </c>
      <c r="J14" s="69">
        <v>12</v>
      </c>
    </row>
    <row r="15" spans="1:10" ht="74.25" customHeight="1">
      <c r="A15" s="64">
        <v>1</v>
      </c>
      <c r="B15" s="10" t="s">
        <v>233</v>
      </c>
      <c r="C15" s="11" t="s">
        <v>511</v>
      </c>
      <c r="D15" s="136">
        <v>3724.1660000000002</v>
      </c>
      <c r="E15" s="136">
        <v>4518</v>
      </c>
      <c r="F15" s="136">
        <v>4518</v>
      </c>
      <c r="G15" s="13" t="s">
        <v>241</v>
      </c>
      <c r="H15" s="13" t="s">
        <v>242</v>
      </c>
      <c r="I15" s="13">
        <v>1365</v>
      </c>
      <c r="J15" s="49" t="s">
        <v>244</v>
      </c>
    </row>
    <row r="16" spans="1:10" ht="74.25" customHeight="1">
      <c r="A16" s="64">
        <v>2</v>
      </c>
      <c r="B16" s="10" t="s">
        <v>314</v>
      </c>
      <c r="C16" s="11" t="s">
        <v>512</v>
      </c>
      <c r="D16" s="136">
        <v>91.92</v>
      </c>
      <c r="E16" s="136">
        <v>115</v>
      </c>
      <c r="F16" s="136">
        <v>115</v>
      </c>
      <c r="G16" s="38" t="s">
        <v>235</v>
      </c>
      <c r="H16" s="38" t="s">
        <v>236</v>
      </c>
      <c r="I16" s="13">
        <v>23</v>
      </c>
      <c r="J16" s="46" t="s">
        <v>234</v>
      </c>
    </row>
    <row r="17" spans="1:10" ht="141" customHeight="1">
      <c r="A17" s="64">
        <v>3</v>
      </c>
      <c r="B17" s="10" t="s">
        <v>129</v>
      </c>
      <c r="C17" s="11" t="s">
        <v>514</v>
      </c>
      <c r="D17" s="137">
        <v>10134</v>
      </c>
      <c r="E17" s="137">
        <v>10134</v>
      </c>
      <c r="F17" s="137">
        <v>10134</v>
      </c>
      <c r="G17" s="38" t="s">
        <v>205</v>
      </c>
      <c r="H17" s="70">
        <v>42361</v>
      </c>
      <c r="I17" s="38" t="s">
        <v>206</v>
      </c>
      <c r="J17" s="81" t="s">
        <v>207</v>
      </c>
    </row>
    <row r="18" spans="1:10" ht="16.5">
      <c r="A18" s="65"/>
      <c r="B18" s="66" t="s">
        <v>245</v>
      </c>
      <c r="C18" s="65"/>
      <c r="D18" s="138">
        <f>D15+D16+D17</f>
        <v>13950.085999999999</v>
      </c>
      <c r="E18" s="138">
        <f>E15+E16+E17</f>
        <v>14767</v>
      </c>
      <c r="F18" s="138">
        <f>F15+F16+F17</f>
        <v>14767</v>
      </c>
      <c r="G18" s="67"/>
      <c r="H18" s="67"/>
      <c r="I18" s="67"/>
      <c r="J18" s="62"/>
    </row>
  </sheetData>
  <sheetProtection selectLockedCells="1" selectUnlockedCells="1"/>
  <mergeCells count="2">
    <mergeCell ref="G13:J13"/>
    <mergeCell ref="B11:I11"/>
  </mergeCells>
  <phoneticPr fontId="10" type="noConversion"/>
  <pageMargins left="0.31496062992125984" right="0.27559055118110237" top="0.19685039370078741" bottom="0.15748031496062992" header="0.15748031496062992" footer="0.23622047244094491"/>
  <pageSetup paperSize="9" scale="92" firstPageNumber="0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P865"/>
  <sheetViews>
    <sheetView topLeftCell="B1" workbookViewId="0">
      <selection activeCell="J3" sqref="J3"/>
    </sheetView>
  </sheetViews>
  <sheetFormatPr defaultColWidth="8.85546875" defaultRowHeight="12"/>
  <cols>
    <col min="1" max="1" width="3.5703125" style="199" customWidth="1"/>
    <col min="2" max="2" width="3.85546875" style="199" customWidth="1"/>
    <col min="3" max="3" width="4.42578125" style="199" customWidth="1"/>
    <col min="4" max="4" width="5" style="199" customWidth="1"/>
    <col min="5" max="5" width="11.28515625" style="199" customWidth="1"/>
    <col min="6" max="6" width="4" style="199" customWidth="1"/>
    <col min="7" max="7" width="26" style="199" customWidth="1"/>
    <col min="8" max="8" width="13.7109375" style="199" customWidth="1"/>
    <col min="9" max="10" width="13.42578125" style="200" customWidth="1"/>
    <col min="11" max="11" width="12.28515625" style="200" customWidth="1"/>
    <col min="12" max="12" width="10.85546875" style="200" customWidth="1"/>
    <col min="13" max="13" width="11.28515625" style="200" customWidth="1"/>
    <col min="14" max="14" width="12.5703125" style="200" customWidth="1"/>
    <col min="15" max="16384" width="8.85546875" style="200"/>
  </cols>
  <sheetData>
    <row r="1" spans="1:13" ht="12.75">
      <c r="I1" s="244"/>
      <c r="J1" s="22" t="s">
        <v>953</v>
      </c>
      <c r="K1" s="244"/>
      <c r="L1" s="244"/>
    </row>
    <row r="2" spans="1:13" ht="12.75">
      <c r="I2" s="244"/>
      <c r="J2" s="108" t="s">
        <v>227</v>
      </c>
      <c r="K2" s="244"/>
      <c r="L2" s="244"/>
    </row>
    <row r="3" spans="1:13" ht="12.75">
      <c r="I3" s="244"/>
      <c r="J3" s="22" t="s">
        <v>1003</v>
      </c>
      <c r="K3" s="244"/>
      <c r="L3" s="244"/>
    </row>
    <row r="4" spans="1:13">
      <c r="I4" s="244"/>
      <c r="J4" s="244"/>
      <c r="K4" s="244"/>
      <c r="L4" s="244"/>
    </row>
    <row r="5" spans="1:13" ht="12.75">
      <c r="I5" s="22"/>
      <c r="J5" s="22" t="s">
        <v>547</v>
      </c>
      <c r="K5" s="244"/>
      <c r="L5" s="244"/>
    </row>
    <row r="6" spans="1:13" ht="12.75">
      <c r="I6" s="108"/>
      <c r="J6" s="108" t="s">
        <v>227</v>
      </c>
      <c r="K6" s="244"/>
      <c r="L6" s="244"/>
    </row>
    <row r="7" spans="1:13" ht="12.75">
      <c r="I7" s="22"/>
      <c r="J7" s="22" t="s">
        <v>949</v>
      </c>
      <c r="K7" s="244"/>
      <c r="L7" s="244"/>
    </row>
    <row r="8" spans="1:13" ht="12.75">
      <c r="I8" s="22"/>
      <c r="J8" s="22" t="s">
        <v>954</v>
      </c>
      <c r="K8" s="244"/>
      <c r="L8" s="244"/>
    </row>
    <row r="9" spans="1:13" ht="12.75">
      <c r="I9" s="22"/>
      <c r="J9" s="22" t="s">
        <v>796</v>
      </c>
      <c r="K9" s="244"/>
      <c r="L9" s="244"/>
    </row>
    <row r="10" spans="1:13">
      <c r="I10" s="244"/>
      <c r="J10" s="244"/>
      <c r="K10" s="244"/>
      <c r="L10" s="244"/>
    </row>
    <row r="11" spans="1:13" ht="55.5" customHeight="1">
      <c r="A11" s="276" t="s">
        <v>813</v>
      </c>
      <c r="B11" s="276"/>
      <c r="C11" s="276"/>
      <c r="D11" s="276"/>
      <c r="E11" s="276"/>
      <c r="F11" s="276"/>
      <c r="G11" s="276"/>
      <c r="H11" s="276"/>
      <c r="I11" s="277"/>
      <c r="J11" s="277"/>
    </row>
    <row r="12" spans="1:13" ht="36">
      <c r="A12" s="21" t="s">
        <v>246</v>
      </c>
      <c r="B12" s="24" t="s">
        <v>122</v>
      </c>
      <c r="C12" s="24" t="s">
        <v>16</v>
      </c>
      <c r="D12" s="21" t="s">
        <v>17</v>
      </c>
      <c r="E12" s="11" t="s">
        <v>247</v>
      </c>
      <c r="F12" s="21" t="s">
        <v>248</v>
      </c>
      <c r="G12" s="21" t="s">
        <v>18</v>
      </c>
      <c r="H12" s="43" t="s">
        <v>657</v>
      </c>
      <c r="I12" s="28" t="s">
        <v>682</v>
      </c>
      <c r="J12" s="28" t="s">
        <v>794</v>
      </c>
    </row>
    <row r="13" spans="1:13">
      <c r="A13" s="21">
        <v>1</v>
      </c>
      <c r="B13" s="11">
        <v>2</v>
      </c>
      <c r="C13" s="11" t="s">
        <v>59</v>
      </c>
      <c r="D13" s="11" t="s">
        <v>60</v>
      </c>
      <c r="E13" s="11" t="s">
        <v>196</v>
      </c>
      <c r="F13" s="11" t="s">
        <v>197</v>
      </c>
      <c r="G13" s="21">
        <v>7</v>
      </c>
      <c r="H13" s="44">
        <v>8</v>
      </c>
      <c r="I13" s="88">
        <v>9</v>
      </c>
      <c r="J13" s="88">
        <v>10</v>
      </c>
    </row>
    <row r="14" spans="1:13" ht="24">
      <c r="A14" s="24">
        <v>1</v>
      </c>
      <c r="B14" s="24">
        <v>601</v>
      </c>
      <c r="C14" s="21"/>
      <c r="D14" s="21"/>
      <c r="E14" s="21"/>
      <c r="F14" s="21"/>
      <c r="G14" s="230" t="s">
        <v>249</v>
      </c>
      <c r="H14" s="148">
        <f>H15+H114+H145+H315+H390+H434+H476+H495+H240</f>
        <v>461311.25999999995</v>
      </c>
      <c r="I14" s="148">
        <f>I15+I114+I145+I315+I390+I434+I476+I495+I240</f>
        <v>360827.38599999994</v>
      </c>
      <c r="J14" s="148">
        <f>J15+J114+J145+J315+J390+J434+J476+J495+J240</f>
        <v>353667.75699999993</v>
      </c>
      <c r="L14" s="228"/>
      <c r="M14" s="228"/>
    </row>
    <row r="15" spans="1:13" ht="24">
      <c r="A15" s="21"/>
      <c r="B15" s="24"/>
      <c r="C15" s="24" t="s">
        <v>257</v>
      </c>
      <c r="D15" s="24" t="s">
        <v>251</v>
      </c>
      <c r="E15" s="21"/>
      <c r="F15" s="21"/>
      <c r="G15" s="230" t="s">
        <v>21</v>
      </c>
      <c r="H15" s="148">
        <f>H16+H24+H53+H59+H65</f>
        <v>69904.47099999999</v>
      </c>
      <c r="I15" s="148">
        <f>I16+I24+I53+I59+I65</f>
        <v>56870.737000000001</v>
      </c>
      <c r="J15" s="148">
        <f>J16+J24+J53+J59+J65</f>
        <v>56716.07</v>
      </c>
      <c r="L15" s="228"/>
    </row>
    <row r="16" spans="1:13" ht="72">
      <c r="A16" s="21"/>
      <c r="B16" s="24"/>
      <c r="C16" s="101" t="s">
        <v>257</v>
      </c>
      <c r="D16" s="101" t="s">
        <v>297</v>
      </c>
      <c r="E16" s="117"/>
      <c r="F16" s="117"/>
      <c r="G16" s="121" t="s">
        <v>128</v>
      </c>
      <c r="H16" s="149">
        <f t="shared" ref="H16:J18" si="0">H17</f>
        <v>2462.4960000000001</v>
      </c>
      <c r="I16" s="149">
        <f t="shared" si="0"/>
        <v>2462.4960000000001</v>
      </c>
      <c r="J16" s="149">
        <f t="shared" si="0"/>
        <v>2462.4960000000001</v>
      </c>
    </row>
    <row r="17" spans="1:10" ht="24">
      <c r="A17" s="21"/>
      <c r="B17" s="24"/>
      <c r="C17" s="11" t="s">
        <v>257</v>
      </c>
      <c r="D17" s="11" t="s">
        <v>297</v>
      </c>
      <c r="E17" s="11" t="s">
        <v>131</v>
      </c>
      <c r="F17" s="21"/>
      <c r="G17" s="28" t="s">
        <v>67</v>
      </c>
      <c r="H17" s="134">
        <f t="shared" si="0"/>
        <v>2462.4960000000001</v>
      </c>
      <c r="I17" s="134">
        <f t="shared" si="0"/>
        <v>2462.4960000000001</v>
      </c>
      <c r="J17" s="134">
        <f t="shared" si="0"/>
        <v>2462.4960000000001</v>
      </c>
    </row>
    <row r="18" spans="1:10" ht="60">
      <c r="A18" s="21"/>
      <c r="B18" s="24"/>
      <c r="C18" s="11" t="s">
        <v>257</v>
      </c>
      <c r="D18" s="11" t="s">
        <v>297</v>
      </c>
      <c r="E18" s="11" t="s">
        <v>130</v>
      </c>
      <c r="F18" s="21"/>
      <c r="G18" s="28" t="s">
        <v>64</v>
      </c>
      <c r="H18" s="134">
        <f t="shared" si="0"/>
        <v>2462.4960000000001</v>
      </c>
      <c r="I18" s="134">
        <f t="shared" si="0"/>
        <v>2462.4960000000001</v>
      </c>
      <c r="J18" s="134">
        <f t="shared" si="0"/>
        <v>2462.4960000000001</v>
      </c>
    </row>
    <row r="19" spans="1:10" ht="24">
      <c r="A19" s="21"/>
      <c r="B19" s="24"/>
      <c r="C19" s="11" t="s">
        <v>257</v>
      </c>
      <c r="D19" s="11" t="s">
        <v>297</v>
      </c>
      <c r="E19" s="11" t="s">
        <v>435</v>
      </c>
      <c r="F19" s="21"/>
      <c r="G19" s="28" t="s">
        <v>137</v>
      </c>
      <c r="H19" s="134">
        <f>H21+H22+H23</f>
        <v>2462.4960000000001</v>
      </c>
      <c r="I19" s="134">
        <f>I21+I22+I23</f>
        <v>2462.4960000000001</v>
      </c>
      <c r="J19" s="134">
        <f>J21+J22+J23</f>
        <v>2462.4960000000001</v>
      </c>
    </row>
    <row r="20" spans="1:10" ht="108">
      <c r="A20" s="21"/>
      <c r="B20" s="24"/>
      <c r="C20" s="11" t="s">
        <v>257</v>
      </c>
      <c r="D20" s="11" t="s">
        <v>297</v>
      </c>
      <c r="E20" s="11" t="s">
        <v>435</v>
      </c>
      <c r="F20" s="30" t="s">
        <v>561</v>
      </c>
      <c r="G20" s="197" t="s">
        <v>562</v>
      </c>
      <c r="H20" s="134">
        <f>H21+H22+H23</f>
        <v>2462.4960000000001</v>
      </c>
      <c r="I20" s="134">
        <f>I21+I22+I23</f>
        <v>2462.4960000000001</v>
      </c>
      <c r="J20" s="134">
        <f>J21+J22+J23</f>
        <v>2462.4960000000001</v>
      </c>
    </row>
    <row r="21" spans="1:10" ht="36">
      <c r="A21" s="21"/>
      <c r="B21" s="24"/>
      <c r="C21" s="11" t="s">
        <v>257</v>
      </c>
      <c r="D21" s="11" t="s">
        <v>297</v>
      </c>
      <c r="E21" s="11" t="s">
        <v>435</v>
      </c>
      <c r="F21" s="31" t="s">
        <v>563</v>
      </c>
      <c r="G21" s="204" t="s">
        <v>177</v>
      </c>
      <c r="H21" s="134">
        <v>1147.296</v>
      </c>
      <c r="I21" s="134">
        <v>1147.296</v>
      </c>
      <c r="J21" s="134">
        <v>1147.296</v>
      </c>
    </row>
    <row r="22" spans="1:10" ht="60">
      <c r="A22" s="21"/>
      <c r="B22" s="24"/>
      <c r="C22" s="11" t="s">
        <v>257</v>
      </c>
      <c r="D22" s="11" t="s">
        <v>297</v>
      </c>
      <c r="E22" s="11" t="s">
        <v>435</v>
      </c>
      <c r="F22" s="31" t="s">
        <v>564</v>
      </c>
      <c r="G22" s="204" t="s">
        <v>178</v>
      </c>
      <c r="H22" s="134">
        <v>744</v>
      </c>
      <c r="I22" s="134">
        <v>744</v>
      </c>
      <c r="J22" s="134">
        <v>744</v>
      </c>
    </row>
    <row r="23" spans="1:10" ht="72">
      <c r="A23" s="21"/>
      <c r="B23" s="24"/>
      <c r="C23" s="11" t="s">
        <v>257</v>
      </c>
      <c r="D23" s="11" t="s">
        <v>297</v>
      </c>
      <c r="E23" s="11" t="s">
        <v>435</v>
      </c>
      <c r="F23" s="31">
        <v>129</v>
      </c>
      <c r="G23" s="204" t="s">
        <v>179</v>
      </c>
      <c r="H23" s="134">
        <v>571.20000000000005</v>
      </c>
      <c r="I23" s="134">
        <v>571.20000000000005</v>
      </c>
      <c r="J23" s="134">
        <v>571.20000000000005</v>
      </c>
    </row>
    <row r="24" spans="1:10" ht="96">
      <c r="A24" s="21"/>
      <c r="B24" s="21"/>
      <c r="C24" s="102" t="s">
        <v>257</v>
      </c>
      <c r="D24" s="102" t="s">
        <v>250</v>
      </c>
      <c r="E24" s="102"/>
      <c r="F24" s="102"/>
      <c r="G24" s="121" t="s">
        <v>55</v>
      </c>
      <c r="H24" s="149">
        <f>H25</f>
        <v>35493.487000000001</v>
      </c>
      <c r="I24" s="149">
        <f>I25</f>
        <v>30614.443000000003</v>
      </c>
      <c r="J24" s="149">
        <f>J25</f>
        <v>30586.276000000002</v>
      </c>
    </row>
    <row r="25" spans="1:10" ht="24">
      <c r="A25" s="21"/>
      <c r="B25" s="21"/>
      <c r="C25" s="21" t="s">
        <v>257</v>
      </c>
      <c r="D25" s="21" t="s">
        <v>250</v>
      </c>
      <c r="E25" s="11" t="s">
        <v>131</v>
      </c>
      <c r="F25" s="21"/>
      <c r="G25" s="28" t="s">
        <v>67</v>
      </c>
      <c r="H25" s="134">
        <f>H40+H26</f>
        <v>35493.487000000001</v>
      </c>
      <c r="I25" s="134">
        <f>I40+I26</f>
        <v>30614.443000000003</v>
      </c>
      <c r="J25" s="134">
        <f>J40+J26</f>
        <v>30586.276000000002</v>
      </c>
    </row>
    <row r="26" spans="1:10" ht="36">
      <c r="A26" s="21"/>
      <c r="B26" s="21"/>
      <c r="C26" s="21" t="s">
        <v>257</v>
      </c>
      <c r="D26" s="21" t="s">
        <v>250</v>
      </c>
      <c r="E26" s="11" t="s">
        <v>427</v>
      </c>
      <c r="F26" s="11"/>
      <c r="G26" s="28" t="s">
        <v>68</v>
      </c>
      <c r="H26" s="134">
        <f>H27+H34</f>
        <v>2708.9229999999998</v>
      </c>
      <c r="I26" s="134">
        <f>I27+I34</f>
        <v>28.167000000000002</v>
      </c>
      <c r="J26" s="134">
        <f>J27+J34</f>
        <v>0</v>
      </c>
    </row>
    <row r="27" spans="1:10" ht="96">
      <c r="A27" s="21"/>
      <c r="B27" s="21"/>
      <c r="C27" s="21" t="s">
        <v>257</v>
      </c>
      <c r="D27" s="21" t="s">
        <v>250</v>
      </c>
      <c r="E27" s="21">
        <v>9950040680</v>
      </c>
      <c r="F27" s="21"/>
      <c r="G27" s="220" t="s">
        <v>352</v>
      </c>
      <c r="H27" s="134">
        <f>H28+H32</f>
        <v>1795.8330000000001</v>
      </c>
      <c r="I27" s="134">
        <f>I28+I32</f>
        <v>0</v>
      </c>
      <c r="J27" s="134">
        <f>J28+J32</f>
        <v>0</v>
      </c>
    </row>
    <row r="28" spans="1:10" ht="108">
      <c r="A28" s="21"/>
      <c r="B28" s="21"/>
      <c r="C28" s="21" t="s">
        <v>257</v>
      </c>
      <c r="D28" s="21" t="s">
        <v>250</v>
      </c>
      <c r="E28" s="21">
        <v>9950040680</v>
      </c>
      <c r="F28" s="30" t="s">
        <v>561</v>
      </c>
      <c r="G28" s="197" t="s">
        <v>562</v>
      </c>
      <c r="H28" s="134">
        <f>H29+H30+H31</f>
        <v>1712.374</v>
      </c>
      <c r="I28" s="134">
        <f>I29+I30+I31</f>
        <v>0</v>
      </c>
      <c r="J28" s="134">
        <f>J29+J30+J31</f>
        <v>0</v>
      </c>
    </row>
    <row r="29" spans="1:10" ht="36">
      <c r="A29" s="21"/>
      <c r="B29" s="21"/>
      <c r="C29" s="21" t="s">
        <v>257</v>
      </c>
      <c r="D29" s="21" t="s">
        <v>250</v>
      </c>
      <c r="E29" s="21">
        <v>9950040680</v>
      </c>
      <c r="F29" s="31" t="s">
        <v>563</v>
      </c>
      <c r="G29" s="204" t="s">
        <v>177</v>
      </c>
      <c r="H29" s="134">
        <v>1044.6880000000001</v>
      </c>
      <c r="I29" s="134">
        <v>0</v>
      </c>
      <c r="J29" s="134">
        <v>0</v>
      </c>
    </row>
    <row r="30" spans="1:10" ht="60">
      <c r="A30" s="21"/>
      <c r="B30" s="21"/>
      <c r="C30" s="21" t="s">
        <v>257</v>
      </c>
      <c r="D30" s="21" t="s">
        <v>250</v>
      </c>
      <c r="E30" s="21">
        <v>9950040680</v>
      </c>
      <c r="F30" s="31" t="s">
        <v>564</v>
      </c>
      <c r="G30" s="204" t="s">
        <v>178</v>
      </c>
      <c r="H30" s="134">
        <v>270.5</v>
      </c>
      <c r="I30" s="134">
        <v>0</v>
      </c>
      <c r="J30" s="134">
        <v>0</v>
      </c>
    </row>
    <row r="31" spans="1:10" ht="72">
      <c r="A31" s="21"/>
      <c r="B31" s="21"/>
      <c r="C31" s="21" t="s">
        <v>257</v>
      </c>
      <c r="D31" s="21" t="s">
        <v>250</v>
      </c>
      <c r="E31" s="21">
        <v>9950040680</v>
      </c>
      <c r="F31" s="31">
        <v>129</v>
      </c>
      <c r="G31" s="204" t="s">
        <v>839</v>
      </c>
      <c r="H31" s="134">
        <v>397.18599999999998</v>
      </c>
      <c r="I31" s="134">
        <v>0</v>
      </c>
      <c r="J31" s="134">
        <v>0</v>
      </c>
    </row>
    <row r="32" spans="1:10" ht="48">
      <c r="A32" s="21"/>
      <c r="B32" s="21"/>
      <c r="C32" s="21" t="s">
        <v>257</v>
      </c>
      <c r="D32" s="21" t="s">
        <v>250</v>
      </c>
      <c r="E32" s="21">
        <v>9950040680</v>
      </c>
      <c r="F32" s="30" t="s">
        <v>259</v>
      </c>
      <c r="G32" s="197" t="s">
        <v>665</v>
      </c>
      <c r="H32" s="134">
        <f>H33</f>
        <v>83.459000000000003</v>
      </c>
      <c r="I32" s="134">
        <f>I33</f>
        <v>0</v>
      </c>
      <c r="J32" s="134">
        <f>J33</f>
        <v>0</v>
      </c>
    </row>
    <row r="33" spans="1:14" ht="24">
      <c r="A33" s="21"/>
      <c r="B33" s="21"/>
      <c r="C33" s="21" t="s">
        <v>257</v>
      </c>
      <c r="D33" s="21" t="s">
        <v>250</v>
      </c>
      <c r="E33" s="21">
        <v>9950040680</v>
      </c>
      <c r="F33" s="21" t="s">
        <v>261</v>
      </c>
      <c r="G33" s="28" t="s">
        <v>662</v>
      </c>
      <c r="H33" s="134">
        <v>83.459000000000003</v>
      </c>
      <c r="I33" s="134">
        <v>0</v>
      </c>
      <c r="J33" s="134">
        <v>0</v>
      </c>
    </row>
    <row r="34" spans="1:14" ht="72">
      <c r="A34" s="21"/>
      <c r="B34" s="21"/>
      <c r="C34" s="21" t="s">
        <v>257</v>
      </c>
      <c r="D34" s="21" t="s">
        <v>250</v>
      </c>
      <c r="E34" s="110" t="s">
        <v>843</v>
      </c>
      <c r="F34" s="21"/>
      <c r="G34" s="28" t="s">
        <v>844</v>
      </c>
      <c r="H34" s="134">
        <f>H35+H38</f>
        <v>913.08999999999992</v>
      </c>
      <c r="I34" s="134">
        <f>I35+I38</f>
        <v>28.167000000000002</v>
      </c>
      <c r="J34" s="134">
        <f>J35+J38</f>
        <v>0</v>
      </c>
    </row>
    <row r="35" spans="1:14" ht="108">
      <c r="A35" s="21"/>
      <c r="B35" s="21"/>
      <c r="C35" s="21" t="s">
        <v>257</v>
      </c>
      <c r="D35" s="21" t="s">
        <v>250</v>
      </c>
      <c r="E35" s="110" t="s">
        <v>843</v>
      </c>
      <c r="F35" s="30" t="s">
        <v>561</v>
      </c>
      <c r="G35" s="197" t="s">
        <v>562</v>
      </c>
      <c r="H35" s="134">
        <f>H36+H37</f>
        <v>380.83499999999998</v>
      </c>
      <c r="I35" s="134">
        <f t="shared" ref="I35:J35" si="1">I36+I37</f>
        <v>0</v>
      </c>
      <c r="J35" s="134">
        <f t="shared" si="1"/>
        <v>0</v>
      </c>
    </row>
    <row r="36" spans="1:14" ht="36">
      <c r="A36" s="21"/>
      <c r="B36" s="21"/>
      <c r="C36" s="21" t="s">
        <v>257</v>
      </c>
      <c r="D36" s="21" t="s">
        <v>250</v>
      </c>
      <c r="E36" s="110" t="s">
        <v>843</v>
      </c>
      <c r="F36" s="31" t="s">
        <v>563</v>
      </c>
      <c r="G36" s="204" t="s">
        <v>177</v>
      </c>
      <c r="H36" s="134">
        <v>297</v>
      </c>
      <c r="I36" s="134">
        <v>0</v>
      </c>
      <c r="J36" s="134">
        <v>0</v>
      </c>
    </row>
    <row r="37" spans="1:14" ht="72">
      <c r="A37" s="21"/>
      <c r="B37" s="21"/>
      <c r="C37" s="21" t="s">
        <v>257</v>
      </c>
      <c r="D37" s="21" t="s">
        <v>250</v>
      </c>
      <c r="E37" s="110" t="s">
        <v>843</v>
      </c>
      <c r="F37" s="31">
        <v>129</v>
      </c>
      <c r="G37" s="204" t="s">
        <v>839</v>
      </c>
      <c r="H37" s="134">
        <v>83.834999999999994</v>
      </c>
      <c r="I37" s="134">
        <v>0</v>
      </c>
      <c r="J37" s="134">
        <v>0</v>
      </c>
    </row>
    <row r="38" spans="1:14" ht="48">
      <c r="A38" s="21"/>
      <c r="B38" s="21"/>
      <c r="C38" s="21" t="s">
        <v>257</v>
      </c>
      <c r="D38" s="21" t="s">
        <v>250</v>
      </c>
      <c r="E38" s="110" t="s">
        <v>843</v>
      </c>
      <c r="F38" s="30" t="s">
        <v>259</v>
      </c>
      <c r="G38" s="197" t="s">
        <v>665</v>
      </c>
      <c r="H38" s="134">
        <f>H39</f>
        <v>532.255</v>
      </c>
      <c r="I38" s="134">
        <f>I39</f>
        <v>28.167000000000002</v>
      </c>
      <c r="J38" s="134">
        <f>J39</f>
        <v>0</v>
      </c>
    </row>
    <row r="39" spans="1:14" ht="24">
      <c r="A39" s="21"/>
      <c r="B39" s="21"/>
      <c r="C39" s="21" t="s">
        <v>257</v>
      </c>
      <c r="D39" s="21" t="s">
        <v>250</v>
      </c>
      <c r="E39" s="110" t="s">
        <v>843</v>
      </c>
      <c r="F39" s="21" t="s">
        <v>261</v>
      </c>
      <c r="G39" s="28" t="s">
        <v>662</v>
      </c>
      <c r="H39" s="134">
        <v>532.255</v>
      </c>
      <c r="I39" s="134">
        <v>28.167000000000002</v>
      </c>
      <c r="J39" s="134">
        <v>0</v>
      </c>
    </row>
    <row r="40" spans="1:14" ht="60">
      <c r="A40" s="21"/>
      <c r="B40" s="21"/>
      <c r="C40" s="21" t="s">
        <v>257</v>
      </c>
      <c r="D40" s="21" t="s">
        <v>250</v>
      </c>
      <c r="E40" s="11" t="s">
        <v>130</v>
      </c>
      <c r="F40" s="21"/>
      <c r="G40" s="28" t="s">
        <v>62</v>
      </c>
      <c r="H40" s="134">
        <f>H41+H48</f>
        <v>32784.563999999998</v>
      </c>
      <c r="I40" s="134">
        <f>I41+I48</f>
        <v>30586.276000000002</v>
      </c>
      <c r="J40" s="134">
        <f>J41+J48</f>
        <v>30586.276000000002</v>
      </c>
    </row>
    <row r="41" spans="1:14" ht="48">
      <c r="A41" s="21"/>
      <c r="B41" s="21"/>
      <c r="C41" s="21" t="s">
        <v>257</v>
      </c>
      <c r="D41" s="21" t="s">
        <v>250</v>
      </c>
      <c r="E41" s="11" t="s">
        <v>341</v>
      </c>
      <c r="F41" s="21"/>
      <c r="G41" s="28" t="s">
        <v>132</v>
      </c>
      <c r="H41" s="134">
        <f>H42+H46</f>
        <v>23916.228000000003</v>
      </c>
      <c r="I41" s="134">
        <f>I42+I46</f>
        <v>21095.581000000002</v>
      </c>
      <c r="J41" s="134">
        <f>J42+J46</f>
        <v>21095.581000000002</v>
      </c>
      <c r="K41" s="226"/>
      <c r="L41" s="226"/>
      <c r="M41" s="226"/>
      <c r="N41" s="226"/>
    </row>
    <row r="42" spans="1:14" ht="108">
      <c r="A42" s="21"/>
      <c r="B42" s="21"/>
      <c r="C42" s="21" t="s">
        <v>257</v>
      </c>
      <c r="D42" s="21" t="s">
        <v>250</v>
      </c>
      <c r="E42" s="11" t="s">
        <v>341</v>
      </c>
      <c r="F42" s="30" t="s">
        <v>561</v>
      </c>
      <c r="G42" s="197" t="s">
        <v>562</v>
      </c>
      <c r="H42" s="134">
        <f>H43+H44+H45</f>
        <v>23497.061000000002</v>
      </c>
      <c r="I42" s="134">
        <f>I43+I44+I45</f>
        <v>20676.414000000001</v>
      </c>
      <c r="J42" s="134">
        <f>J43+J44+J45</f>
        <v>20676.414000000001</v>
      </c>
      <c r="K42" s="226"/>
      <c r="L42" s="225"/>
      <c r="M42" s="236"/>
    </row>
    <row r="43" spans="1:14" ht="36">
      <c r="A43" s="21"/>
      <c r="B43" s="21"/>
      <c r="C43" s="21" t="s">
        <v>257</v>
      </c>
      <c r="D43" s="21" t="s">
        <v>250</v>
      </c>
      <c r="E43" s="11" t="s">
        <v>341</v>
      </c>
      <c r="F43" s="31" t="s">
        <v>563</v>
      </c>
      <c r="G43" s="204" t="s">
        <v>177</v>
      </c>
      <c r="H43" s="134">
        <v>13653.502</v>
      </c>
      <c r="I43" s="134">
        <v>11428.502</v>
      </c>
      <c r="J43" s="134">
        <v>11428.502</v>
      </c>
      <c r="K43" s="226"/>
      <c r="L43" s="226"/>
      <c r="M43" s="226"/>
      <c r="N43" s="226"/>
    </row>
    <row r="44" spans="1:14" ht="60">
      <c r="A44" s="21"/>
      <c r="B44" s="21"/>
      <c r="C44" s="21" t="s">
        <v>257</v>
      </c>
      <c r="D44" s="21" t="s">
        <v>250</v>
      </c>
      <c r="E44" s="11" t="s">
        <v>341</v>
      </c>
      <c r="F44" s="31" t="s">
        <v>564</v>
      </c>
      <c r="G44" s="204" t="s">
        <v>178</v>
      </c>
      <c r="H44" s="134">
        <v>4466.317</v>
      </c>
      <c r="I44" s="134">
        <v>4452</v>
      </c>
      <c r="J44" s="134">
        <v>4452</v>
      </c>
      <c r="K44" s="226"/>
      <c r="L44" s="226"/>
      <c r="M44" s="226"/>
      <c r="N44" s="226"/>
    </row>
    <row r="45" spans="1:14" ht="72">
      <c r="A45" s="21"/>
      <c r="B45" s="21"/>
      <c r="C45" s="21" t="s">
        <v>257</v>
      </c>
      <c r="D45" s="21" t="s">
        <v>250</v>
      </c>
      <c r="E45" s="11" t="s">
        <v>341</v>
      </c>
      <c r="F45" s="31">
        <v>129</v>
      </c>
      <c r="G45" s="204" t="s">
        <v>179</v>
      </c>
      <c r="H45" s="134">
        <v>5377.2420000000002</v>
      </c>
      <c r="I45" s="134">
        <v>4795.9120000000003</v>
      </c>
      <c r="J45" s="134">
        <v>4795.9120000000003</v>
      </c>
      <c r="K45" s="226"/>
      <c r="L45" s="226"/>
      <c r="M45" s="226"/>
      <c r="N45" s="226"/>
    </row>
    <row r="46" spans="1:14" ht="48">
      <c r="A46" s="21"/>
      <c r="B46" s="21"/>
      <c r="C46" s="21" t="s">
        <v>257</v>
      </c>
      <c r="D46" s="21" t="s">
        <v>250</v>
      </c>
      <c r="E46" s="11" t="s">
        <v>341</v>
      </c>
      <c r="F46" s="30" t="s">
        <v>259</v>
      </c>
      <c r="G46" s="197" t="s">
        <v>719</v>
      </c>
      <c r="H46" s="134">
        <f>H47</f>
        <v>419.16699999999997</v>
      </c>
      <c r="I46" s="134">
        <f>I47</f>
        <v>419.16699999999997</v>
      </c>
      <c r="J46" s="134">
        <f>J47</f>
        <v>419.16699999999997</v>
      </c>
      <c r="L46" s="199"/>
      <c r="M46" s="236"/>
    </row>
    <row r="47" spans="1:14" ht="24">
      <c r="A47" s="21"/>
      <c r="B47" s="21"/>
      <c r="C47" s="21" t="s">
        <v>257</v>
      </c>
      <c r="D47" s="21" t="s">
        <v>250</v>
      </c>
      <c r="E47" s="11" t="s">
        <v>341</v>
      </c>
      <c r="F47" s="21" t="s">
        <v>261</v>
      </c>
      <c r="G47" s="28" t="s">
        <v>662</v>
      </c>
      <c r="H47" s="134">
        <v>419.16699999999997</v>
      </c>
      <c r="I47" s="134">
        <v>419.16699999999997</v>
      </c>
      <c r="J47" s="134">
        <v>419.16699999999997</v>
      </c>
      <c r="K47" s="237"/>
      <c r="L47" s="237"/>
      <c r="M47" s="237"/>
    </row>
    <row r="48" spans="1:14" ht="84">
      <c r="A48" s="21"/>
      <c r="B48" s="21"/>
      <c r="C48" s="21" t="s">
        <v>257</v>
      </c>
      <c r="D48" s="21" t="s">
        <v>250</v>
      </c>
      <c r="E48" s="11" t="s">
        <v>343</v>
      </c>
      <c r="F48" s="31"/>
      <c r="G48" s="204" t="s">
        <v>526</v>
      </c>
      <c r="H48" s="134">
        <f>H49</f>
        <v>8868.3359999999993</v>
      </c>
      <c r="I48" s="134">
        <f>I49</f>
        <v>9490.6949999999997</v>
      </c>
      <c r="J48" s="134">
        <f>J49</f>
        <v>9490.6949999999997</v>
      </c>
      <c r="K48" s="237"/>
      <c r="L48" s="237"/>
      <c r="M48" s="237"/>
    </row>
    <row r="49" spans="1:15" ht="108">
      <c r="A49" s="21"/>
      <c r="B49" s="21"/>
      <c r="C49" s="21" t="s">
        <v>257</v>
      </c>
      <c r="D49" s="21" t="s">
        <v>250</v>
      </c>
      <c r="E49" s="11" t="s">
        <v>343</v>
      </c>
      <c r="F49" s="30" t="s">
        <v>561</v>
      </c>
      <c r="G49" s="197" t="s">
        <v>562</v>
      </c>
      <c r="H49" s="134">
        <f>H50+H51+H52</f>
        <v>8868.3359999999993</v>
      </c>
      <c r="I49" s="134">
        <f>I50+I51+I52</f>
        <v>9490.6949999999997</v>
      </c>
      <c r="J49" s="134">
        <f>J50+J51+J52</f>
        <v>9490.6949999999997</v>
      </c>
    </row>
    <row r="50" spans="1:15" ht="36">
      <c r="A50" s="21"/>
      <c r="B50" s="21"/>
      <c r="C50" s="21" t="s">
        <v>257</v>
      </c>
      <c r="D50" s="21" t="s">
        <v>250</v>
      </c>
      <c r="E50" s="11" t="s">
        <v>343</v>
      </c>
      <c r="F50" s="31" t="s">
        <v>563</v>
      </c>
      <c r="G50" s="204" t="s">
        <v>177</v>
      </c>
      <c r="H50" s="134">
        <v>5328.6319999999996</v>
      </c>
      <c r="I50" s="134">
        <v>5710.32</v>
      </c>
      <c r="J50" s="134">
        <v>5710.32</v>
      </c>
      <c r="K50" s="226"/>
      <c r="L50" s="226"/>
      <c r="M50" s="226"/>
      <c r="N50" s="226"/>
      <c r="O50" s="226"/>
    </row>
    <row r="51" spans="1:15" ht="60">
      <c r="A51" s="21"/>
      <c r="B51" s="21"/>
      <c r="C51" s="21" t="s">
        <v>257</v>
      </c>
      <c r="D51" s="21" t="s">
        <v>250</v>
      </c>
      <c r="E51" s="11" t="s">
        <v>343</v>
      </c>
      <c r="F51" s="31" t="s">
        <v>564</v>
      </c>
      <c r="G51" s="204" t="s">
        <v>178</v>
      </c>
      <c r="H51" s="134">
        <v>1489.327</v>
      </c>
      <c r="I51" s="134">
        <v>1579</v>
      </c>
      <c r="J51" s="134">
        <v>1579</v>
      </c>
      <c r="K51" s="226"/>
      <c r="L51" s="226"/>
      <c r="M51" s="226"/>
      <c r="N51" s="226"/>
      <c r="O51" s="226"/>
    </row>
    <row r="52" spans="1:15" ht="72">
      <c r="A52" s="21"/>
      <c r="B52" s="21"/>
      <c r="C52" s="21" t="s">
        <v>257</v>
      </c>
      <c r="D52" s="21" t="s">
        <v>250</v>
      </c>
      <c r="E52" s="11" t="s">
        <v>343</v>
      </c>
      <c r="F52" s="31">
        <v>129</v>
      </c>
      <c r="G52" s="204" t="s">
        <v>179</v>
      </c>
      <c r="H52" s="134">
        <v>2050.377</v>
      </c>
      <c r="I52" s="134">
        <v>2201.375</v>
      </c>
      <c r="J52" s="134">
        <v>2201.375</v>
      </c>
      <c r="K52" s="226"/>
      <c r="L52" s="226"/>
      <c r="M52" s="226"/>
      <c r="N52" s="226"/>
      <c r="O52" s="226"/>
    </row>
    <row r="53" spans="1:15">
      <c r="A53" s="21"/>
      <c r="B53" s="21"/>
      <c r="C53" s="102" t="s">
        <v>257</v>
      </c>
      <c r="D53" s="101" t="s">
        <v>26</v>
      </c>
      <c r="E53" s="101"/>
      <c r="F53" s="118"/>
      <c r="G53" s="246" t="s">
        <v>369</v>
      </c>
      <c r="H53" s="149">
        <f t="shared" ref="H53:J57" si="2">H54</f>
        <v>23.2</v>
      </c>
      <c r="I53" s="149">
        <f t="shared" si="2"/>
        <v>140.19999999999999</v>
      </c>
      <c r="J53" s="149">
        <f t="shared" si="2"/>
        <v>11.2</v>
      </c>
    </row>
    <row r="54" spans="1:15" ht="24">
      <c r="A54" s="21"/>
      <c r="B54" s="21"/>
      <c r="C54" s="21" t="s">
        <v>257</v>
      </c>
      <c r="D54" s="11" t="s">
        <v>26</v>
      </c>
      <c r="E54" s="11" t="s">
        <v>131</v>
      </c>
      <c r="F54" s="21"/>
      <c r="G54" s="28" t="s">
        <v>67</v>
      </c>
      <c r="H54" s="134">
        <f t="shared" si="2"/>
        <v>23.2</v>
      </c>
      <c r="I54" s="134">
        <f t="shared" si="2"/>
        <v>140.19999999999999</v>
      </c>
      <c r="J54" s="134">
        <f t="shared" si="2"/>
        <v>11.2</v>
      </c>
    </row>
    <row r="55" spans="1:15" ht="36">
      <c r="A55" s="21"/>
      <c r="B55" s="21"/>
      <c r="C55" s="26" t="s">
        <v>257</v>
      </c>
      <c r="D55" s="27" t="s">
        <v>26</v>
      </c>
      <c r="E55" s="27" t="s">
        <v>427</v>
      </c>
      <c r="F55" s="27"/>
      <c r="G55" s="222" t="s">
        <v>68</v>
      </c>
      <c r="H55" s="134">
        <f t="shared" si="2"/>
        <v>23.2</v>
      </c>
      <c r="I55" s="134">
        <f t="shared" si="2"/>
        <v>140.19999999999999</v>
      </c>
      <c r="J55" s="134">
        <f t="shared" si="2"/>
        <v>11.2</v>
      </c>
    </row>
    <row r="56" spans="1:15" ht="84">
      <c r="A56" s="21"/>
      <c r="B56" s="21"/>
      <c r="C56" s="21" t="s">
        <v>257</v>
      </c>
      <c r="D56" s="11" t="s">
        <v>26</v>
      </c>
      <c r="E56" s="88">
        <v>9950051200</v>
      </c>
      <c r="F56" s="31"/>
      <c r="G56" s="207" t="s">
        <v>368</v>
      </c>
      <c r="H56" s="150">
        <f t="shared" si="2"/>
        <v>23.2</v>
      </c>
      <c r="I56" s="150">
        <f t="shared" si="2"/>
        <v>140.19999999999999</v>
      </c>
      <c r="J56" s="150">
        <f t="shared" si="2"/>
        <v>11.2</v>
      </c>
    </row>
    <row r="57" spans="1:15" ht="48">
      <c r="A57" s="21"/>
      <c r="B57" s="21"/>
      <c r="C57" s="21" t="s">
        <v>257</v>
      </c>
      <c r="D57" s="11" t="s">
        <v>26</v>
      </c>
      <c r="E57" s="88">
        <v>9950051200</v>
      </c>
      <c r="F57" s="30" t="s">
        <v>259</v>
      </c>
      <c r="G57" s="197" t="s">
        <v>719</v>
      </c>
      <c r="H57" s="150">
        <f t="shared" si="2"/>
        <v>23.2</v>
      </c>
      <c r="I57" s="150">
        <f t="shared" si="2"/>
        <v>140.19999999999999</v>
      </c>
      <c r="J57" s="150">
        <f t="shared" si="2"/>
        <v>11.2</v>
      </c>
    </row>
    <row r="58" spans="1:15" ht="24">
      <c r="A58" s="21"/>
      <c r="B58" s="21"/>
      <c r="C58" s="21" t="s">
        <v>257</v>
      </c>
      <c r="D58" s="11" t="s">
        <v>26</v>
      </c>
      <c r="E58" s="88">
        <v>9950051200</v>
      </c>
      <c r="F58" s="21" t="s">
        <v>261</v>
      </c>
      <c r="G58" s="28" t="s">
        <v>662</v>
      </c>
      <c r="H58" s="150">
        <v>23.2</v>
      </c>
      <c r="I58" s="134">
        <v>140.19999999999999</v>
      </c>
      <c r="J58" s="134">
        <v>11.2</v>
      </c>
    </row>
    <row r="59" spans="1:15">
      <c r="A59" s="21"/>
      <c r="B59" s="21"/>
      <c r="C59" s="102" t="s">
        <v>257</v>
      </c>
      <c r="D59" s="102" t="s">
        <v>325</v>
      </c>
      <c r="E59" s="101"/>
      <c r="F59" s="102"/>
      <c r="G59" s="121" t="s">
        <v>301</v>
      </c>
      <c r="H59" s="149">
        <f>H62</f>
        <v>188</v>
      </c>
      <c r="I59" s="149">
        <f>I62</f>
        <v>200</v>
      </c>
      <c r="J59" s="149">
        <f>J62</f>
        <v>200</v>
      </c>
    </row>
    <row r="60" spans="1:15" ht="24">
      <c r="A60" s="21"/>
      <c r="B60" s="21"/>
      <c r="C60" s="21" t="s">
        <v>257</v>
      </c>
      <c r="D60" s="21" t="s">
        <v>325</v>
      </c>
      <c r="E60" s="11" t="s">
        <v>131</v>
      </c>
      <c r="F60" s="11"/>
      <c r="G60" s="28" t="s">
        <v>67</v>
      </c>
      <c r="H60" s="134">
        <f>H62</f>
        <v>188</v>
      </c>
      <c r="I60" s="134">
        <f>I62</f>
        <v>200</v>
      </c>
      <c r="J60" s="134">
        <f>J62</f>
        <v>200</v>
      </c>
    </row>
    <row r="61" spans="1:15" ht="24">
      <c r="A61" s="21"/>
      <c r="B61" s="21"/>
      <c r="C61" s="21" t="s">
        <v>257</v>
      </c>
      <c r="D61" s="21" t="s">
        <v>325</v>
      </c>
      <c r="E61" s="11" t="s">
        <v>183</v>
      </c>
      <c r="F61" s="11"/>
      <c r="G61" s="28" t="s">
        <v>184</v>
      </c>
      <c r="H61" s="134">
        <f>H62</f>
        <v>188</v>
      </c>
      <c r="I61" s="134">
        <f>I62</f>
        <v>200</v>
      </c>
      <c r="J61" s="134">
        <f>J62</f>
        <v>200</v>
      </c>
    </row>
    <row r="62" spans="1:15" ht="36">
      <c r="A62" s="21"/>
      <c r="B62" s="21"/>
      <c r="C62" s="21" t="s">
        <v>257</v>
      </c>
      <c r="D62" s="21" t="s">
        <v>325</v>
      </c>
      <c r="E62" s="11" t="s">
        <v>344</v>
      </c>
      <c r="F62" s="21"/>
      <c r="G62" s="28" t="s">
        <v>558</v>
      </c>
      <c r="H62" s="134">
        <f>H64</f>
        <v>188</v>
      </c>
      <c r="I62" s="134">
        <f>I64</f>
        <v>200</v>
      </c>
      <c r="J62" s="134">
        <f>J64</f>
        <v>200</v>
      </c>
    </row>
    <row r="63" spans="1:15" ht="24">
      <c r="A63" s="21"/>
      <c r="B63" s="21"/>
      <c r="C63" s="21" t="s">
        <v>257</v>
      </c>
      <c r="D63" s="21" t="s">
        <v>325</v>
      </c>
      <c r="E63" s="11" t="s">
        <v>344</v>
      </c>
      <c r="F63" s="21">
        <v>800</v>
      </c>
      <c r="G63" s="28" t="s">
        <v>266</v>
      </c>
      <c r="H63" s="134">
        <f>H64</f>
        <v>188</v>
      </c>
      <c r="I63" s="134">
        <v>200</v>
      </c>
      <c r="J63" s="134">
        <v>200</v>
      </c>
    </row>
    <row r="64" spans="1:15">
      <c r="A64" s="21"/>
      <c r="B64" s="21"/>
      <c r="C64" s="21" t="s">
        <v>257</v>
      </c>
      <c r="D64" s="21" t="s">
        <v>325</v>
      </c>
      <c r="E64" s="11" t="s">
        <v>344</v>
      </c>
      <c r="F64" s="21" t="s">
        <v>61</v>
      </c>
      <c r="G64" s="28" t="s">
        <v>66</v>
      </c>
      <c r="H64" s="134">
        <v>188</v>
      </c>
      <c r="I64" s="134">
        <v>200</v>
      </c>
      <c r="J64" s="134">
        <v>200</v>
      </c>
    </row>
    <row r="65" spans="1:10" ht="36">
      <c r="A65" s="21"/>
      <c r="B65" s="21"/>
      <c r="C65" s="102" t="s">
        <v>257</v>
      </c>
      <c r="D65" s="102" t="s">
        <v>23</v>
      </c>
      <c r="E65" s="101"/>
      <c r="F65" s="102"/>
      <c r="G65" s="121" t="s">
        <v>24</v>
      </c>
      <c r="H65" s="149">
        <f>H66+H72</f>
        <v>31737.288</v>
      </c>
      <c r="I65" s="149">
        <f>I66+I72</f>
        <v>23453.597999999998</v>
      </c>
      <c r="J65" s="149">
        <f>J66+J72</f>
        <v>23456.097999999998</v>
      </c>
    </row>
    <row r="66" spans="1:10" ht="48">
      <c r="A66" s="21"/>
      <c r="B66" s="21"/>
      <c r="C66" s="21" t="s">
        <v>257</v>
      </c>
      <c r="D66" s="21" t="s">
        <v>23</v>
      </c>
      <c r="E66" s="11" t="s">
        <v>410</v>
      </c>
      <c r="F66" s="21"/>
      <c r="G66" s="28" t="s">
        <v>731</v>
      </c>
      <c r="H66" s="134">
        <f>H67</f>
        <v>147.68</v>
      </c>
      <c r="I66" s="134">
        <f t="shared" ref="I66:J70" si="3">I67</f>
        <v>160</v>
      </c>
      <c r="J66" s="134">
        <f t="shared" si="3"/>
        <v>160</v>
      </c>
    </row>
    <row r="67" spans="1:10" ht="96">
      <c r="A67" s="21"/>
      <c r="B67" s="21"/>
      <c r="C67" s="21" t="s">
        <v>257</v>
      </c>
      <c r="D67" s="21" t="s">
        <v>23</v>
      </c>
      <c r="E67" s="11" t="s">
        <v>411</v>
      </c>
      <c r="F67" s="21"/>
      <c r="G67" s="28" t="s">
        <v>801</v>
      </c>
      <c r="H67" s="134">
        <f>H68</f>
        <v>147.68</v>
      </c>
      <c r="I67" s="134">
        <f t="shared" si="3"/>
        <v>160</v>
      </c>
      <c r="J67" s="134">
        <f t="shared" si="3"/>
        <v>160</v>
      </c>
    </row>
    <row r="68" spans="1:10" ht="48">
      <c r="A68" s="21"/>
      <c r="B68" s="21"/>
      <c r="C68" s="21" t="s">
        <v>257</v>
      </c>
      <c r="D68" s="21" t="s">
        <v>23</v>
      </c>
      <c r="E68" s="11" t="s">
        <v>413</v>
      </c>
      <c r="F68" s="21"/>
      <c r="G68" s="28" t="s">
        <v>803</v>
      </c>
      <c r="H68" s="134">
        <f>H69</f>
        <v>147.68</v>
      </c>
      <c r="I68" s="134">
        <f t="shared" si="3"/>
        <v>160</v>
      </c>
      <c r="J68" s="134">
        <f t="shared" si="3"/>
        <v>160</v>
      </c>
    </row>
    <row r="69" spans="1:10" ht="48">
      <c r="A69" s="21"/>
      <c r="B69" s="21"/>
      <c r="C69" s="21" t="s">
        <v>257</v>
      </c>
      <c r="D69" s="21" t="s">
        <v>23</v>
      </c>
      <c r="E69" s="11" t="s">
        <v>643</v>
      </c>
      <c r="F69" s="21"/>
      <c r="G69" s="28" t="s">
        <v>642</v>
      </c>
      <c r="H69" s="134">
        <f>H70</f>
        <v>147.68</v>
      </c>
      <c r="I69" s="134">
        <f t="shared" si="3"/>
        <v>160</v>
      </c>
      <c r="J69" s="134">
        <f t="shared" si="3"/>
        <v>160</v>
      </c>
    </row>
    <row r="70" spans="1:10" ht="48">
      <c r="A70" s="21"/>
      <c r="B70" s="21"/>
      <c r="C70" s="21" t="s">
        <v>257</v>
      </c>
      <c r="D70" s="21" t="s">
        <v>23</v>
      </c>
      <c r="E70" s="11" t="s">
        <v>643</v>
      </c>
      <c r="F70" s="30" t="s">
        <v>259</v>
      </c>
      <c r="G70" s="197" t="s">
        <v>719</v>
      </c>
      <c r="H70" s="134">
        <f>H71</f>
        <v>147.68</v>
      </c>
      <c r="I70" s="134">
        <f t="shared" si="3"/>
        <v>160</v>
      </c>
      <c r="J70" s="134">
        <f t="shared" si="3"/>
        <v>160</v>
      </c>
    </row>
    <row r="71" spans="1:10" ht="24">
      <c r="A71" s="21"/>
      <c r="B71" s="21"/>
      <c r="C71" s="21" t="s">
        <v>257</v>
      </c>
      <c r="D71" s="21" t="s">
        <v>23</v>
      </c>
      <c r="E71" s="11" t="s">
        <v>643</v>
      </c>
      <c r="F71" s="21" t="s">
        <v>261</v>
      </c>
      <c r="G71" s="28" t="s">
        <v>662</v>
      </c>
      <c r="H71" s="134">
        <v>147.68</v>
      </c>
      <c r="I71" s="134">
        <v>160</v>
      </c>
      <c r="J71" s="134">
        <v>160</v>
      </c>
    </row>
    <row r="72" spans="1:10" ht="24">
      <c r="A72" s="21"/>
      <c r="B72" s="21"/>
      <c r="C72" s="21" t="s">
        <v>257</v>
      </c>
      <c r="D72" s="21" t="s">
        <v>23</v>
      </c>
      <c r="E72" s="11" t="s">
        <v>131</v>
      </c>
      <c r="F72" s="21"/>
      <c r="G72" s="28" t="s">
        <v>67</v>
      </c>
      <c r="H72" s="134">
        <f>H109+H73+H99</f>
        <v>31589.608</v>
      </c>
      <c r="I72" s="134">
        <f>I109+I73+I99</f>
        <v>23293.597999999998</v>
      </c>
      <c r="J72" s="134">
        <f>J109+J73+J99</f>
        <v>23296.097999999998</v>
      </c>
    </row>
    <row r="73" spans="1:10" ht="60">
      <c r="A73" s="21"/>
      <c r="B73" s="21"/>
      <c r="C73" s="21" t="s">
        <v>257</v>
      </c>
      <c r="D73" s="21" t="s">
        <v>23</v>
      </c>
      <c r="E73" s="11" t="s">
        <v>403</v>
      </c>
      <c r="F73" s="11"/>
      <c r="G73" s="28" t="s">
        <v>404</v>
      </c>
      <c r="H73" s="134">
        <f>H84+H74+H91+H96</f>
        <v>29536.556</v>
      </c>
      <c r="I73" s="134">
        <f>I84+I74</f>
        <v>22548.065999999999</v>
      </c>
      <c r="J73" s="134">
        <f>J84+J74</f>
        <v>22548.065999999999</v>
      </c>
    </row>
    <row r="74" spans="1:10" ht="72">
      <c r="A74" s="21"/>
      <c r="B74" s="21"/>
      <c r="C74" s="21" t="s">
        <v>257</v>
      </c>
      <c r="D74" s="21" t="s">
        <v>23</v>
      </c>
      <c r="E74" s="11" t="s">
        <v>439</v>
      </c>
      <c r="F74" s="31"/>
      <c r="G74" s="207" t="s">
        <v>392</v>
      </c>
      <c r="H74" s="153">
        <f>H75+H79+H82</f>
        <v>28864.305</v>
      </c>
      <c r="I74" s="153">
        <f>I75+I79+I82</f>
        <v>22548.065999999999</v>
      </c>
      <c r="J74" s="153">
        <f>J75+J79+J82</f>
        <v>22548.065999999999</v>
      </c>
    </row>
    <row r="75" spans="1:10" ht="108">
      <c r="A75" s="21"/>
      <c r="B75" s="21"/>
      <c r="C75" s="21" t="s">
        <v>257</v>
      </c>
      <c r="D75" s="21" t="s">
        <v>23</v>
      </c>
      <c r="E75" s="11" t="s">
        <v>439</v>
      </c>
      <c r="F75" s="30" t="s">
        <v>561</v>
      </c>
      <c r="G75" s="197" t="s">
        <v>562</v>
      </c>
      <c r="H75" s="153">
        <f>H76+H77+H78</f>
        <v>12151.596</v>
      </c>
      <c r="I75" s="153">
        <f>I76+I77+I78</f>
        <v>12151.596</v>
      </c>
      <c r="J75" s="153">
        <f>J76+J77+J78</f>
        <v>12151.596</v>
      </c>
    </row>
    <row r="76" spans="1:10" ht="24">
      <c r="A76" s="21"/>
      <c r="B76" s="21"/>
      <c r="C76" s="21" t="s">
        <v>257</v>
      </c>
      <c r="D76" s="21" t="s">
        <v>23</v>
      </c>
      <c r="E76" s="11" t="s">
        <v>439</v>
      </c>
      <c r="F76" s="31" t="s">
        <v>568</v>
      </c>
      <c r="G76" s="204" t="s">
        <v>671</v>
      </c>
      <c r="H76" s="153">
        <v>9320.1200000000008</v>
      </c>
      <c r="I76" s="153">
        <v>9320.1200000000008</v>
      </c>
      <c r="J76" s="153">
        <v>9320.1200000000008</v>
      </c>
    </row>
    <row r="77" spans="1:10" ht="36">
      <c r="A77" s="21"/>
      <c r="B77" s="21"/>
      <c r="C77" s="21" t="s">
        <v>257</v>
      </c>
      <c r="D77" s="21" t="s">
        <v>23</v>
      </c>
      <c r="E77" s="11" t="s">
        <v>439</v>
      </c>
      <c r="F77" s="31">
        <v>112</v>
      </c>
      <c r="G77" s="204" t="s">
        <v>565</v>
      </c>
      <c r="H77" s="153">
        <v>16.8</v>
      </c>
      <c r="I77" s="153">
        <v>16.8</v>
      </c>
      <c r="J77" s="153">
        <v>16.8</v>
      </c>
    </row>
    <row r="78" spans="1:10" ht="60">
      <c r="A78" s="21"/>
      <c r="B78" s="21"/>
      <c r="C78" s="21" t="s">
        <v>257</v>
      </c>
      <c r="D78" s="21" t="s">
        <v>23</v>
      </c>
      <c r="E78" s="11" t="s">
        <v>439</v>
      </c>
      <c r="F78" s="31">
        <v>119</v>
      </c>
      <c r="G78" s="204" t="s">
        <v>689</v>
      </c>
      <c r="H78" s="153">
        <v>2814.6759999999999</v>
      </c>
      <c r="I78" s="153">
        <v>2814.6759999999999</v>
      </c>
      <c r="J78" s="153">
        <v>2814.6759999999999</v>
      </c>
    </row>
    <row r="79" spans="1:10" ht="48">
      <c r="A79" s="21"/>
      <c r="B79" s="21"/>
      <c r="C79" s="21" t="s">
        <v>257</v>
      </c>
      <c r="D79" s="21" t="s">
        <v>23</v>
      </c>
      <c r="E79" s="11" t="s">
        <v>439</v>
      </c>
      <c r="F79" s="30" t="s">
        <v>259</v>
      </c>
      <c r="G79" s="197" t="s">
        <v>719</v>
      </c>
      <c r="H79" s="153">
        <f>H80+H81</f>
        <v>16692.797999999999</v>
      </c>
      <c r="I79" s="153">
        <f>I80+I81</f>
        <v>10380.259</v>
      </c>
      <c r="J79" s="153">
        <f>J80+J81</f>
        <v>10380.259</v>
      </c>
    </row>
    <row r="80" spans="1:10" ht="24">
      <c r="A80" s="21"/>
      <c r="B80" s="21"/>
      <c r="C80" s="21" t="s">
        <v>257</v>
      </c>
      <c r="D80" s="21" t="s">
        <v>23</v>
      </c>
      <c r="E80" s="11" t="s">
        <v>439</v>
      </c>
      <c r="F80" s="21" t="s">
        <v>261</v>
      </c>
      <c r="G80" s="28" t="s">
        <v>662</v>
      </c>
      <c r="H80" s="153">
        <v>14061.207</v>
      </c>
      <c r="I80" s="153">
        <v>7737.8590000000004</v>
      </c>
      <c r="J80" s="153">
        <v>7737.8590000000004</v>
      </c>
    </row>
    <row r="81" spans="1:10" ht="24">
      <c r="A81" s="21"/>
      <c r="B81" s="21"/>
      <c r="C81" s="21" t="s">
        <v>257</v>
      </c>
      <c r="D81" s="21" t="s">
        <v>23</v>
      </c>
      <c r="E81" s="11" t="s">
        <v>439</v>
      </c>
      <c r="F81" s="21">
        <v>247</v>
      </c>
      <c r="G81" s="28" t="s">
        <v>785</v>
      </c>
      <c r="H81" s="153">
        <v>2631.5909999999999</v>
      </c>
      <c r="I81" s="153">
        <v>2642.4</v>
      </c>
      <c r="J81" s="153">
        <v>2642.4</v>
      </c>
    </row>
    <row r="82" spans="1:10" ht="24">
      <c r="A82" s="21"/>
      <c r="B82" s="21"/>
      <c r="C82" s="21" t="s">
        <v>257</v>
      </c>
      <c r="D82" s="21" t="s">
        <v>23</v>
      </c>
      <c r="E82" s="11" t="s">
        <v>439</v>
      </c>
      <c r="F82" s="30" t="s">
        <v>265</v>
      </c>
      <c r="G82" s="197" t="s">
        <v>266</v>
      </c>
      <c r="H82" s="134">
        <f>H83</f>
        <v>19.911000000000001</v>
      </c>
      <c r="I82" s="134">
        <f>I83</f>
        <v>16.210999999999999</v>
      </c>
      <c r="J82" s="134">
        <f>J83</f>
        <v>16.210999999999999</v>
      </c>
    </row>
    <row r="83" spans="1:10" ht="24">
      <c r="A83" s="21"/>
      <c r="B83" s="21"/>
      <c r="C83" s="21" t="s">
        <v>257</v>
      </c>
      <c r="D83" s="21" t="s">
        <v>23</v>
      </c>
      <c r="E83" s="11" t="s">
        <v>439</v>
      </c>
      <c r="F83" s="21" t="s">
        <v>566</v>
      </c>
      <c r="G83" s="204" t="s">
        <v>668</v>
      </c>
      <c r="H83" s="134">
        <v>19.911000000000001</v>
      </c>
      <c r="I83" s="134">
        <v>16.210999999999999</v>
      </c>
      <c r="J83" s="134">
        <v>16.210999999999999</v>
      </c>
    </row>
    <row r="84" spans="1:10" ht="36">
      <c r="A84" s="21"/>
      <c r="B84" s="21"/>
      <c r="C84" s="21" t="s">
        <v>257</v>
      </c>
      <c r="D84" s="21" t="s">
        <v>23</v>
      </c>
      <c r="E84" s="11" t="s">
        <v>524</v>
      </c>
      <c r="F84" s="21"/>
      <c r="G84" s="28" t="s">
        <v>406</v>
      </c>
      <c r="H84" s="134">
        <f>H85+H87</f>
        <v>539.13699999999994</v>
      </c>
      <c r="I84" s="134">
        <f>I85</f>
        <v>0</v>
      </c>
      <c r="J84" s="134">
        <f>J85</f>
        <v>0</v>
      </c>
    </row>
    <row r="85" spans="1:10" ht="48">
      <c r="A85" s="21"/>
      <c r="B85" s="21"/>
      <c r="C85" s="21" t="s">
        <v>257</v>
      </c>
      <c r="D85" s="21" t="s">
        <v>23</v>
      </c>
      <c r="E85" s="11" t="s">
        <v>524</v>
      </c>
      <c r="F85" s="30" t="s">
        <v>259</v>
      </c>
      <c r="G85" s="197" t="s">
        <v>719</v>
      </c>
      <c r="H85" s="134">
        <f>H86</f>
        <v>416.25</v>
      </c>
      <c r="I85" s="134">
        <f>I86</f>
        <v>0</v>
      </c>
      <c r="J85" s="134">
        <f>J86</f>
        <v>0</v>
      </c>
    </row>
    <row r="86" spans="1:10" ht="24">
      <c r="A86" s="21"/>
      <c r="B86" s="21"/>
      <c r="C86" s="21" t="s">
        <v>257</v>
      </c>
      <c r="D86" s="21" t="s">
        <v>23</v>
      </c>
      <c r="E86" s="11" t="s">
        <v>524</v>
      </c>
      <c r="F86" s="21" t="s">
        <v>261</v>
      </c>
      <c r="G86" s="28" t="s">
        <v>662</v>
      </c>
      <c r="H86" s="134">
        <v>416.25</v>
      </c>
      <c r="I86" s="134">
        <v>0</v>
      </c>
      <c r="J86" s="134">
        <v>0</v>
      </c>
    </row>
    <row r="87" spans="1:10" ht="24">
      <c r="A87" s="21"/>
      <c r="B87" s="21"/>
      <c r="C87" s="21" t="s">
        <v>257</v>
      </c>
      <c r="D87" s="21" t="s">
        <v>23</v>
      </c>
      <c r="E87" s="11" t="s">
        <v>524</v>
      </c>
      <c r="F87" s="30" t="s">
        <v>265</v>
      </c>
      <c r="G87" s="197" t="s">
        <v>266</v>
      </c>
      <c r="H87" s="134">
        <f>H89+H90+H88</f>
        <v>122.887</v>
      </c>
      <c r="I87" s="134">
        <f>I90</f>
        <v>0</v>
      </c>
      <c r="J87" s="134">
        <f>J90</f>
        <v>0</v>
      </c>
    </row>
    <row r="88" spans="1:10" ht="60">
      <c r="A88" s="21"/>
      <c r="B88" s="21"/>
      <c r="C88" s="21" t="s">
        <v>257</v>
      </c>
      <c r="D88" s="21" t="s">
        <v>23</v>
      </c>
      <c r="E88" s="11" t="s">
        <v>524</v>
      </c>
      <c r="F88" s="21">
        <v>831</v>
      </c>
      <c r="G88" s="28" t="s">
        <v>553</v>
      </c>
      <c r="H88" s="134">
        <v>58</v>
      </c>
      <c r="I88" s="134">
        <v>0</v>
      </c>
      <c r="J88" s="134">
        <v>0</v>
      </c>
    </row>
    <row r="89" spans="1:10" ht="24">
      <c r="A89" s="21"/>
      <c r="B89" s="21"/>
      <c r="C89" s="21" t="s">
        <v>257</v>
      </c>
      <c r="D89" s="21" t="s">
        <v>23</v>
      </c>
      <c r="E89" s="11" t="s">
        <v>524</v>
      </c>
      <c r="F89" s="21" t="s">
        <v>566</v>
      </c>
      <c r="G89" s="204" t="s">
        <v>668</v>
      </c>
      <c r="H89" s="134">
        <v>6.75</v>
      </c>
      <c r="I89" s="134">
        <v>0</v>
      </c>
      <c r="J89" s="134">
        <v>0</v>
      </c>
    </row>
    <row r="90" spans="1:10">
      <c r="A90" s="21"/>
      <c r="B90" s="21"/>
      <c r="C90" s="21" t="s">
        <v>257</v>
      </c>
      <c r="D90" s="21" t="s">
        <v>23</v>
      </c>
      <c r="E90" s="11" t="s">
        <v>524</v>
      </c>
      <c r="F90" s="21">
        <v>853</v>
      </c>
      <c r="G90" s="28" t="s">
        <v>872</v>
      </c>
      <c r="H90" s="134">
        <v>58.137</v>
      </c>
      <c r="I90" s="134">
        <v>0</v>
      </c>
      <c r="J90" s="134">
        <v>0</v>
      </c>
    </row>
    <row r="91" spans="1:10" ht="36">
      <c r="A91" s="21"/>
      <c r="B91" s="21"/>
      <c r="C91" s="11" t="s">
        <v>257</v>
      </c>
      <c r="D91" s="11" t="s">
        <v>23</v>
      </c>
      <c r="E91" s="11" t="s">
        <v>841</v>
      </c>
      <c r="F91" s="21"/>
      <c r="G91" s="28" t="s">
        <v>842</v>
      </c>
      <c r="H91" s="134">
        <f>H94+H92</f>
        <v>40</v>
      </c>
      <c r="I91" s="134">
        <f>I94</f>
        <v>0</v>
      </c>
      <c r="J91" s="134">
        <f>J94</f>
        <v>0</v>
      </c>
    </row>
    <row r="92" spans="1:10" ht="108">
      <c r="A92" s="21"/>
      <c r="B92" s="21"/>
      <c r="C92" s="11" t="s">
        <v>257</v>
      </c>
      <c r="D92" s="11" t="s">
        <v>23</v>
      </c>
      <c r="E92" s="11" t="s">
        <v>841</v>
      </c>
      <c r="F92" s="30" t="s">
        <v>561</v>
      </c>
      <c r="G92" s="197" t="s">
        <v>562</v>
      </c>
      <c r="H92" s="134">
        <f>H93</f>
        <v>20.295000000000002</v>
      </c>
      <c r="I92" s="134">
        <f t="shared" ref="I92:J92" si="4">I93</f>
        <v>0</v>
      </c>
      <c r="J92" s="134">
        <f t="shared" si="4"/>
        <v>0</v>
      </c>
    </row>
    <row r="93" spans="1:10" ht="60">
      <c r="A93" s="21"/>
      <c r="B93" s="21"/>
      <c r="C93" s="11" t="s">
        <v>257</v>
      </c>
      <c r="D93" s="11" t="s">
        <v>23</v>
      </c>
      <c r="E93" s="11" t="s">
        <v>841</v>
      </c>
      <c r="F93" s="31" t="s">
        <v>564</v>
      </c>
      <c r="G93" s="204" t="s">
        <v>178</v>
      </c>
      <c r="H93" s="134">
        <v>20.295000000000002</v>
      </c>
      <c r="I93" s="134">
        <v>0</v>
      </c>
      <c r="J93" s="134">
        <v>0</v>
      </c>
    </row>
    <row r="94" spans="1:10" ht="48">
      <c r="A94" s="21"/>
      <c r="B94" s="21"/>
      <c r="C94" s="11" t="s">
        <v>257</v>
      </c>
      <c r="D94" s="11" t="s">
        <v>23</v>
      </c>
      <c r="E94" s="11" t="s">
        <v>841</v>
      </c>
      <c r="F94" s="30" t="s">
        <v>259</v>
      </c>
      <c r="G94" s="197" t="s">
        <v>719</v>
      </c>
      <c r="H94" s="134">
        <f t="shared" ref="H94:J94" si="5">H95</f>
        <v>19.704999999999998</v>
      </c>
      <c r="I94" s="134">
        <f t="shared" si="5"/>
        <v>0</v>
      </c>
      <c r="J94" s="134">
        <f t="shared" si="5"/>
        <v>0</v>
      </c>
    </row>
    <row r="95" spans="1:10" ht="24">
      <c r="A95" s="21"/>
      <c r="B95" s="21"/>
      <c r="C95" s="11" t="s">
        <v>257</v>
      </c>
      <c r="D95" s="11" t="s">
        <v>23</v>
      </c>
      <c r="E95" s="11" t="s">
        <v>841</v>
      </c>
      <c r="F95" s="21" t="s">
        <v>261</v>
      </c>
      <c r="G95" s="28" t="s">
        <v>662</v>
      </c>
      <c r="H95" s="134">
        <v>19.704999999999998</v>
      </c>
      <c r="I95" s="134">
        <v>0</v>
      </c>
      <c r="J95" s="134">
        <v>0</v>
      </c>
    </row>
    <row r="96" spans="1:10" s="255" customFormat="1" ht="72">
      <c r="A96" s="21"/>
      <c r="B96" s="21"/>
      <c r="C96" s="11" t="s">
        <v>257</v>
      </c>
      <c r="D96" s="11" t="s">
        <v>23</v>
      </c>
      <c r="E96" s="32" t="s">
        <v>659</v>
      </c>
      <c r="F96" s="11"/>
      <c r="G96" s="28" t="s">
        <v>660</v>
      </c>
      <c r="H96" s="134">
        <f>H97</f>
        <v>93.114000000000004</v>
      </c>
      <c r="I96" s="134">
        <f t="shared" ref="I96:J97" si="6">I97</f>
        <v>0</v>
      </c>
      <c r="J96" s="134">
        <f t="shared" si="6"/>
        <v>0</v>
      </c>
    </row>
    <row r="97" spans="1:10" s="255" customFormat="1" ht="48">
      <c r="A97" s="21"/>
      <c r="B97" s="21"/>
      <c r="C97" s="11" t="s">
        <v>257</v>
      </c>
      <c r="D97" s="11" t="s">
        <v>23</v>
      </c>
      <c r="E97" s="32" t="s">
        <v>659</v>
      </c>
      <c r="F97" s="30" t="s">
        <v>259</v>
      </c>
      <c r="G97" s="197" t="s">
        <v>719</v>
      </c>
      <c r="H97" s="134">
        <f>H98</f>
        <v>93.114000000000004</v>
      </c>
      <c r="I97" s="134">
        <f t="shared" si="6"/>
        <v>0</v>
      </c>
      <c r="J97" s="134">
        <f t="shared" si="6"/>
        <v>0</v>
      </c>
    </row>
    <row r="98" spans="1:10" s="255" customFormat="1" ht="24">
      <c r="A98" s="21"/>
      <c r="B98" s="21"/>
      <c r="C98" s="11" t="s">
        <v>257</v>
      </c>
      <c r="D98" s="11" t="s">
        <v>23</v>
      </c>
      <c r="E98" s="32" t="s">
        <v>659</v>
      </c>
      <c r="F98" s="21" t="s">
        <v>261</v>
      </c>
      <c r="G98" s="28" t="s">
        <v>662</v>
      </c>
      <c r="H98" s="134">
        <v>93.114000000000004</v>
      </c>
      <c r="I98" s="134">
        <v>0</v>
      </c>
      <c r="J98" s="134">
        <v>0</v>
      </c>
    </row>
    <row r="99" spans="1:10" ht="36">
      <c r="A99" s="21"/>
      <c r="B99" s="24"/>
      <c r="C99" s="21" t="s">
        <v>257</v>
      </c>
      <c r="D99" s="21" t="s">
        <v>23</v>
      </c>
      <c r="E99" s="11" t="s">
        <v>427</v>
      </c>
      <c r="F99" s="11"/>
      <c r="G99" s="28" t="s">
        <v>68</v>
      </c>
      <c r="H99" s="156">
        <f>H100+H106</f>
        <v>1485.9</v>
      </c>
      <c r="I99" s="156">
        <f>I100+I106</f>
        <v>269</v>
      </c>
      <c r="J99" s="156">
        <f>J100+J106</f>
        <v>271.5</v>
      </c>
    </row>
    <row r="100" spans="1:10" ht="132">
      <c r="A100" s="21"/>
      <c r="B100" s="24"/>
      <c r="C100" s="21" t="s">
        <v>257</v>
      </c>
      <c r="D100" s="21" t="s">
        <v>23</v>
      </c>
      <c r="E100" s="32" t="s">
        <v>443</v>
      </c>
      <c r="F100" s="205"/>
      <c r="G100" s="206" t="s">
        <v>222</v>
      </c>
      <c r="H100" s="134">
        <f>H104+H101</f>
        <v>266.5</v>
      </c>
      <c r="I100" s="134">
        <f>I104+I101</f>
        <v>269</v>
      </c>
      <c r="J100" s="134">
        <f>J104+J101</f>
        <v>271.5</v>
      </c>
    </row>
    <row r="101" spans="1:10" ht="108">
      <c r="A101" s="21"/>
      <c r="B101" s="24"/>
      <c r="C101" s="21" t="s">
        <v>257</v>
      </c>
      <c r="D101" s="21" t="s">
        <v>23</v>
      </c>
      <c r="E101" s="32" t="s">
        <v>443</v>
      </c>
      <c r="F101" s="30" t="s">
        <v>561</v>
      </c>
      <c r="G101" s="197" t="s">
        <v>562</v>
      </c>
      <c r="H101" s="134">
        <f>H102+H103</f>
        <v>229</v>
      </c>
      <c r="I101" s="134">
        <f>I102+I103</f>
        <v>229</v>
      </c>
      <c r="J101" s="134">
        <f>J102+J103</f>
        <v>229</v>
      </c>
    </row>
    <row r="102" spans="1:10" ht="36">
      <c r="A102" s="21"/>
      <c r="B102" s="24"/>
      <c r="C102" s="21" t="s">
        <v>257</v>
      </c>
      <c r="D102" s="21" t="s">
        <v>23</v>
      </c>
      <c r="E102" s="32" t="s">
        <v>443</v>
      </c>
      <c r="F102" s="31" t="s">
        <v>563</v>
      </c>
      <c r="G102" s="204" t="s">
        <v>177</v>
      </c>
      <c r="H102" s="134">
        <v>172</v>
      </c>
      <c r="I102" s="134">
        <v>172</v>
      </c>
      <c r="J102" s="134">
        <v>172</v>
      </c>
    </row>
    <row r="103" spans="1:10" ht="72">
      <c r="A103" s="21"/>
      <c r="B103" s="24"/>
      <c r="C103" s="21" t="s">
        <v>257</v>
      </c>
      <c r="D103" s="21" t="s">
        <v>23</v>
      </c>
      <c r="E103" s="32" t="s">
        <v>443</v>
      </c>
      <c r="F103" s="31">
        <v>129</v>
      </c>
      <c r="G103" s="204" t="s">
        <v>179</v>
      </c>
      <c r="H103" s="134">
        <v>57</v>
      </c>
      <c r="I103" s="134">
        <v>57</v>
      </c>
      <c r="J103" s="134">
        <v>57</v>
      </c>
    </row>
    <row r="104" spans="1:10" ht="48">
      <c r="A104" s="21"/>
      <c r="B104" s="24"/>
      <c r="C104" s="21" t="s">
        <v>257</v>
      </c>
      <c r="D104" s="21" t="s">
        <v>23</v>
      </c>
      <c r="E104" s="32" t="s">
        <v>443</v>
      </c>
      <c r="F104" s="30" t="s">
        <v>259</v>
      </c>
      <c r="G104" s="197" t="s">
        <v>719</v>
      </c>
      <c r="H104" s="134">
        <f>H105</f>
        <v>37.5</v>
      </c>
      <c r="I104" s="134">
        <f>I105</f>
        <v>40</v>
      </c>
      <c r="J104" s="134">
        <f>J105</f>
        <v>42.5</v>
      </c>
    </row>
    <row r="105" spans="1:10" ht="24">
      <c r="A105" s="21"/>
      <c r="B105" s="24"/>
      <c r="C105" s="21" t="s">
        <v>257</v>
      </c>
      <c r="D105" s="21" t="s">
        <v>23</v>
      </c>
      <c r="E105" s="32" t="s">
        <v>443</v>
      </c>
      <c r="F105" s="21" t="s">
        <v>261</v>
      </c>
      <c r="G105" s="28" t="s">
        <v>662</v>
      </c>
      <c r="H105" s="134">
        <v>37.5</v>
      </c>
      <c r="I105" s="134">
        <v>40</v>
      </c>
      <c r="J105" s="134">
        <v>42.5</v>
      </c>
    </row>
    <row r="106" spans="1:10" ht="24">
      <c r="A106" s="21"/>
      <c r="B106" s="24"/>
      <c r="C106" s="21" t="s">
        <v>257</v>
      </c>
      <c r="D106" s="21" t="s">
        <v>23</v>
      </c>
      <c r="E106" s="32" t="s">
        <v>792</v>
      </c>
      <c r="F106" s="31"/>
      <c r="G106" s="28" t="s">
        <v>804</v>
      </c>
      <c r="H106" s="155">
        <f t="shared" ref="H106:J107" si="7">H107</f>
        <v>1219.4000000000001</v>
      </c>
      <c r="I106" s="155">
        <f t="shared" si="7"/>
        <v>0</v>
      </c>
      <c r="J106" s="155">
        <f t="shared" si="7"/>
        <v>0</v>
      </c>
    </row>
    <row r="107" spans="1:10" ht="48">
      <c r="A107" s="21"/>
      <c r="B107" s="24"/>
      <c r="C107" s="21" t="s">
        <v>257</v>
      </c>
      <c r="D107" s="21" t="s">
        <v>23</v>
      </c>
      <c r="E107" s="32" t="s">
        <v>792</v>
      </c>
      <c r="F107" s="30" t="s">
        <v>259</v>
      </c>
      <c r="G107" s="197" t="s">
        <v>665</v>
      </c>
      <c r="H107" s="155">
        <f t="shared" si="7"/>
        <v>1219.4000000000001</v>
      </c>
      <c r="I107" s="155">
        <f t="shared" si="7"/>
        <v>0</v>
      </c>
      <c r="J107" s="155">
        <f t="shared" si="7"/>
        <v>0</v>
      </c>
    </row>
    <row r="108" spans="1:10" ht="24">
      <c r="A108" s="21"/>
      <c r="B108" s="24"/>
      <c r="C108" s="21" t="s">
        <v>257</v>
      </c>
      <c r="D108" s="21" t="s">
        <v>23</v>
      </c>
      <c r="E108" s="32" t="s">
        <v>792</v>
      </c>
      <c r="F108" s="21" t="s">
        <v>261</v>
      </c>
      <c r="G108" s="28" t="s">
        <v>662</v>
      </c>
      <c r="H108" s="155">
        <v>1219.4000000000001</v>
      </c>
      <c r="I108" s="155">
        <v>0</v>
      </c>
      <c r="J108" s="155">
        <v>0</v>
      </c>
    </row>
    <row r="109" spans="1:10" ht="60">
      <c r="A109" s="21"/>
      <c r="B109" s="24"/>
      <c r="C109" s="21" t="s">
        <v>257</v>
      </c>
      <c r="D109" s="21" t="s">
        <v>23</v>
      </c>
      <c r="E109" s="11" t="s">
        <v>130</v>
      </c>
      <c r="F109" s="21"/>
      <c r="G109" s="28" t="s">
        <v>64</v>
      </c>
      <c r="H109" s="134">
        <f t="shared" ref="H109:J110" si="8">H110</f>
        <v>567.15200000000004</v>
      </c>
      <c r="I109" s="134">
        <f t="shared" si="8"/>
        <v>476.53199999999998</v>
      </c>
      <c r="J109" s="134">
        <f t="shared" si="8"/>
        <v>476.53199999999998</v>
      </c>
    </row>
    <row r="110" spans="1:10" ht="48">
      <c r="A110" s="21"/>
      <c r="B110" s="24"/>
      <c r="C110" s="21" t="s">
        <v>257</v>
      </c>
      <c r="D110" s="21" t="s">
        <v>23</v>
      </c>
      <c r="E110" s="11" t="s">
        <v>341</v>
      </c>
      <c r="F110" s="21"/>
      <c r="G110" s="28" t="s">
        <v>132</v>
      </c>
      <c r="H110" s="134">
        <f t="shared" si="8"/>
        <v>567.15200000000004</v>
      </c>
      <c r="I110" s="134">
        <f t="shared" si="8"/>
        <v>476.53199999999998</v>
      </c>
      <c r="J110" s="134">
        <f t="shared" si="8"/>
        <v>476.53199999999998</v>
      </c>
    </row>
    <row r="111" spans="1:10" ht="108">
      <c r="A111" s="21"/>
      <c r="B111" s="24"/>
      <c r="C111" s="21" t="s">
        <v>257</v>
      </c>
      <c r="D111" s="21" t="s">
        <v>23</v>
      </c>
      <c r="E111" s="11" t="s">
        <v>341</v>
      </c>
      <c r="F111" s="30" t="s">
        <v>561</v>
      </c>
      <c r="G111" s="197" t="s">
        <v>562</v>
      </c>
      <c r="H111" s="134">
        <f>H112+H113</f>
        <v>567.15200000000004</v>
      </c>
      <c r="I111" s="134">
        <f>I112+I113</f>
        <v>476.53199999999998</v>
      </c>
      <c r="J111" s="134">
        <f>J112+J113</f>
        <v>476.53199999999998</v>
      </c>
    </row>
    <row r="112" spans="1:10" ht="60">
      <c r="A112" s="21"/>
      <c r="B112" s="24"/>
      <c r="C112" s="21" t="s">
        <v>257</v>
      </c>
      <c r="D112" s="21" t="s">
        <v>23</v>
      </c>
      <c r="E112" s="11" t="s">
        <v>341</v>
      </c>
      <c r="F112" s="31" t="s">
        <v>564</v>
      </c>
      <c r="G112" s="204" t="s">
        <v>178</v>
      </c>
      <c r="H112" s="134">
        <v>435.6</v>
      </c>
      <c r="I112" s="134">
        <v>366</v>
      </c>
      <c r="J112" s="134">
        <v>366</v>
      </c>
    </row>
    <row r="113" spans="1:10" ht="72">
      <c r="A113" s="21"/>
      <c r="B113" s="24"/>
      <c r="C113" s="21" t="s">
        <v>257</v>
      </c>
      <c r="D113" s="21" t="s">
        <v>23</v>
      </c>
      <c r="E113" s="11" t="s">
        <v>341</v>
      </c>
      <c r="F113" s="31">
        <v>129</v>
      </c>
      <c r="G113" s="204" t="s">
        <v>179</v>
      </c>
      <c r="H113" s="134">
        <v>131.55199999999999</v>
      </c>
      <c r="I113" s="134">
        <v>110.532</v>
      </c>
      <c r="J113" s="134">
        <v>110.532</v>
      </c>
    </row>
    <row r="114" spans="1:10" ht="36">
      <c r="A114" s="21"/>
      <c r="B114" s="24"/>
      <c r="C114" s="25" t="s">
        <v>323</v>
      </c>
      <c r="D114" s="25" t="s">
        <v>251</v>
      </c>
      <c r="E114" s="25"/>
      <c r="F114" s="25"/>
      <c r="G114" s="230" t="s">
        <v>69</v>
      </c>
      <c r="H114" s="148">
        <f>H115+H125</f>
        <v>6182.1890000000003</v>
      </c>
      <c r="I114" s="148">
        <f>I115+I125</f>
        <v>5978.2449999999999</v>
      </c>
      <c r="J114" s="148">
        <f>J115+J125</f>
        <v>5880.1450000000004</v>
      </c>
    </row>
    <row r="115" spans="1:10">
      <c r="A115" s="21"/>
      <c r="B115" s="24"/>
      <c r="C115" s="101" t="s">
        <v>323</v>
      </c>
      <c r="D115" s="101" t="s">
        <v>250</v>
      </c>
      <c r="E115" s="101"/>
      <c r="F115" s="102"/>
      <c r="G115" s="121" t="s">
        <v>25</v>
      </c>
      <c r="H115" s="149">
        <f t="shared" ref="H115:J117" si="9">H116</f>
        <v>2565.1000000000004</v>
      </c>
      <c r="I115" s="149">
        <f t="shared" si="9"/>
        <v>2551.3000000000002</v>
      </c>
      <c r="J115" s="149">
        <f t="shared" si="9"/>
        <v>2453.2000000000003</v>
      </c>
    </row>
    <row r="116" spans="1:10" ht="24">
      <c r="A116" s="21"/>
      <c r="B116" s="24"/>
      <c r="C116" s="11" t="s">
        <v>323</v>
      </c>
      <c r="D116" s="11" t="s">
        <v>250</v>
      </c>
      <c r="E116" s="11" t="s">
        <v>131</v>
      </c>
      <c r="F116" s="11"/>
      <c r="G116" s="28" t="s">
        <v>67</v>
      </c>
      <c r="H116" s="134">
        <f t="shared" si="9"/>
        <v>2565.1000000000004</v>
      </c>
      <c r="I116" s="134">
        <f t="shared" si="9"/>
        <v>2551.3000000000002</v>
      </c>
      <c r="J116" s="134">
        <f t="shared" si="9"/>
        <v>2453.2000000000003</v>
      </c>
    </row>
    <row r="117" spans="1:10" ht="36">
      <c r="A117" s="21"/>
      <c r="B117" s="24"/>
      <c r="C117" s="11" t="s">
        <v>323</v>
      </c>
      <c r="D117" s="11" t="s">
        <v>250</v>
      </c>
      <c r="E117" s="11" t="s">
        <v>427</v>
      </c>
      <c r="F117" s="11"/>
      <c r="G117" s="28" t="s">
        <v>68</v>
      </c>
      <c r="H117" s="156">
        <f>H118</f>
        <v>2565.1000000000004</v>
      </c>
      <c r="I117" s="156">
        <f t="shared" si="9"/>
        <v>2551.3000000000002</v>
      </c>
      <c r="J117" s="156">
        <f t="shared" si="9"/>
        <v>2453.2000000000003</v>
      </c>
    </row>
    <row r="118" spans="1:10" ht="84">
      <c r="A118" s="21"/>
      <c r="B118" s="24"/>
      <c r="C118" s="11" t="s">
        <v>323</v>
      </c>
      <c r="D118" s="11" t="s">
        <v>250</v>
      </c>
      <c r="E118" s="11" t="s">
        <v>690</v>
      </c>
      <c r="F118" s="11"/>
      <c r="G118" s="207" t="s">
        <v>338</v>
      </c>
      <c r="H118" s="134">
        <f>H119+H122</f>
        <v>2565.1000000000004</v>
      </c>
      <c r="I118" s="134">
        <f>I119+I122</f>
        <v>2551.3000000000002</v>
      </c>
      <c r="J118" s="134">
        <f>J119+J122</f>
        <v>2453.2000000000003</v>
      </c>
    </row>
    <row r="119" spans="1:10" ht="108">
      <c r="A119" s="21"/>
      <c r="B119" s="24"/>
      <c r="C119" s="11" t="s">
        <v>323</v>
      </c>
      <c r="D119" s="11" t="s">
        <v>250</v>
      </c>
      <c r="E119" s="11" t="s">
        <v>690</v>
      </c>
      <c r="F119" s="30" t="s">
        <v>561</v>
      </c>
      <c r="G119" s="197" t="s">
        <v>562</v>
      </c>
      <c r="H119" s="134">
        <f>H120+H121</f>
        <v>2107.2000000000003</v>
      </c>
      <c r="I119" s="134">
        <f>I120+I121</f>
        <v>2107.2000000000003</v>
      </c>
      <c r="J119" s="134">
        <f>J120+J121</f>
        <v>2107.2000000000003</v>
      </c>
    </row>
    <row r="120" spans="1:10" ht="36">
      <c r="A120" s="21"/>
      <c r="B120" s="24"/>
      <c r="C120" s="11" t="s">
        <v>323</v>
      </c>
      <c r="D120" s="11" t="s">
        <v>250</v>
      </c>
      <c r="E120" s="11" t="s">
        <v>690</v>
      </c>
      <c r="F120" s="31" t="s">
        <v>563</v>
      </c>
      <c r="G120" s="204" t="s">
        <v>177</v>
      </c>
      <c r="H120" s="134">
        <v>1618.4</v>
      </c>
      <c r="I120" s="134">
        <v>1618.4</v>
      </c>
      <c r="J120" s="134">
        <v>1618.4</v>
      </c>
    </row>
    <row r="121" spans="1:10" ht="72">
      <c r="A121" s="21"/>
      <c r="B121" s="24"/>
      <c r="C121" s="11" t="s">
        <v>323</v>
      </c>
      <c r="D121" s="11" t="s">
        <v>250</v>
      </c>
      <c r="E121" s="11" t="s">
        <v>690</v>
      </c>
      <c r="F121" s="31">
        <v>129</v>
      </c>
      <c r="G121" s="204" t="s">
        <v>179</v>
      </c>
      <c r="H121" s="134">
        <v>488.8</v>
      </c>
      <c r="I121" s="134">
        <v>488.8</v>
      </c>
      <c r="J121" s="134">
        <v>488.8</v>
      </c>
    </row>
    <row r="122" spans="1:10" ht="48">
      <c r="A122" s="21"/>
      <c r="B122" s="24"/>
      <c r="C122" s="11" t="s">
        <v>323</v>
      </c>
      <c r="D122" s="11" t="s">
        <v>250</v>
      </c>
      <c r="E122" s="11" t="s">
        <v>690</v>
      </c>
      <c r="F122" s="30" t="s">
        <v>259</v>
      </c>
      <c r="G122" s="197" t="s">
        <v>719</v>
      </c>
      <c r="H122" s="134">
        <f>H123+H124</f>
        <v>457.9</v>
      </c>
      <c r="I122" s="134">
        <f>I123+I124</f>
        <v>444.1</v>
      </c>
      <c r="J122" s="134">
        <f>J123+J124</f>
        <v>346</v>
      </c>
    </row>
    <row r="123" spans="1:10" ht="24">
      <c r="A123" s="21"/>
      <c r="B123" s="24"/>
      <c r="C123" s="11" t="s">
        <v>323</v>
      </c>
      <c r="D123" s="11" t="s">
        <v>250</v>
      </c>
      <c r="E123" s="11" t="s">
        <v>690</v>
      </c>
      <c r="F123" s="21" t="s">
        <v>261</v>
      </c>
      <c r="G123" s="28" t="s">
        <v>662</v>
      </c>
      <c r="H123" s="134">
        <v>257.12</v>
      </c>
      <c r="I123" s="134">
        <v>238.6</v>
      </c>
      <c r="J123" s="134">
        <v>140.5</v>
      </c>
    </row>
    <row r="124" spans="1:10" ht="24">
      <c r="A124" s="21"/>
      <c r="B124" s="24"/>
      <c r="C124" s="11" t="s">
        <v>323</v>
      </c>
      <c r="D124" s="11" t="s">
        <v>250</v>
      </c>
      <c r="E124" s="11" t="s">
        <v>690</v>
      </c>
      <c r="F124" s="21">
        <v>247</v>
      </c>
      <c r="G124" s="28" t="s">
        <v>785</v>
      </c>
      <c r="H124" s="134">
        <v>200.78</v>
      </c>
      <c r="I124" s="134">
        <v>205.5</v>
      </c>
      <c r="J124" s="134">
        <v>205.5</v>
      </c>
    </row>
    <row r="125" spans="1:10" ht="75.75" customHeight="1">
      <c r="A125" s="21"/>
      <c r="B125" s="24"/>
      <c r="C125" s="102" t="s">
        <v>323</v>
      </c>
      <c r="D125" s="102">
        <v>10</v>
      </c>
      <c r="E125" s="101"/>
      <c r="F125" s="102"/>
      <c r="G125" s="121" t="s">
        <v>827</v>
      </c>
      <c r="H125" s="149">
        <f t="shared" ref="H125:J126" si="10">H126</f>
        <v>3617.0889999999999</v>
      </c>
      <c r="I125" s="149">
        <f t="shared" si="10"/>
        <v>3426.9449999999997</v>
      </c>
      <c r="J125" s="149">
        <f t="shared" si="10"/>
        <v>3426.9449999999997</v>
      </c>
    </row>
    <row r="126" spans="1:10" ht="72">
      <c r="A126" s="21"/>
      <c r="B126" s="24"/>
      <c r="C126" s="21" t="s">
        <v>323</v>
      </c>
      <c r="D126" s="21">
        <v>10</v>
      </c>
      <c r="E126" s="11" t="s">
        <v>402</v>
      </c>
      <c r="F126" s="21"/>
      <c r="G126" s="28" t="s">
        <v>730</v>
      </c>
      <c r="H126" s="134">
        <f>H127+H140</f>
        <v>3617.0889999999999</v>
      </c>
      <c r="I126" s="134">
        <f t="shared" si="10"/>
        <v>3426.9449999999997</v>
      </c>
      <c r="J126" s="134">
        <f t="shared" si="10"/>
        <v>3426.9449999999997</v>
      </c>
    </row>
    <row r="127" spans="1:10" ht="84">
      <c r="A127" s="21"/>
      <c r="B127" s="24"/>
      <c r="C127" s="21" t="s">
        <v>323</v>
      </c>
      <c r="D127" s="21">
        <v>10</v>
      </c>
      <c r="E127" s="11" t="s">
        <v>239</v>
      </c>
      <c r="F127" s="21"/>
      <c r="G127" s="28" t="s">
        <v>329</v>
      </c>
      <c r="H127" s="134">
        <f>H128+H136</f>
        <v>3448.0889999999999</v>
      </c>
      <c r="I127" s="134">
        <f>I128+I136</f>
        <v>3426.9449999999997</v>
      </c>
      <c r="J127" s="134">
        <f>J128+J136</f>
        <v>3426.9449999999997</v>
      </c>
    </row>
    <row r="128" spans="1:10" ht="96">
      <c r="A128" s="21"/>
      <c r="B128" s="24"/>
      <c r="C128" s="21" t="s">
        <v>323</v>
      </c>
      <c r="D128" s="21">
        <v>10</v>
      </c>
      <c r="E128" s="11" t="s">
        <v>240</v>
      </c>
      <c r="F128" s="21"/>
      <c r="G128" s="28" t="s">
        <v>805</v>
      </c>
      <c r="H128" s="134">
        <f>H129+H132</f>
        <v>3127.0889999999999</v>
      </c>
      <c r="I128" s="134">
        <f>I129+I132</f>
        <v>3126.9449999999997</v>
      </c>
      <c r="J128" s="134">
        <f>J129+J132</f>
        <v>3126.9449999999997</v>
      </c>
    </row>
    <row r="129" spans="1:10" ht="48">
      <c r="A129" s="21"/>
      <c r="B129" s="24"/>
      <c r="C129" s="21" t="s">
        <v>323</v>
      </c>
      <c r="D129" s="21">
        <v>10</v>
      </c>
      <c r="E129" s="11" t="s">
        <v>445</v>
      </c>
      <c r="F129" s="21"/>
      <c r="G129" s="28" t="s">
        <v>732</v>
      </c>
      <c r="H129" s="134">
        <f t="shared" ref="H129:J130" si="11">H130</f>
        <v>324</v>
      </c>
      <c r="I129" s="134">
        <f t="shared" si="11"/>
        <v>323.85599999999999</v>
      </c>
      <c r="J129" s="134">
        <f t="shared" si="11"/>
        <v>323.85599999999999</v>
      </c>
    </row>
    <row r="130" spans="1:10" ht="48">
      <c r="A130" s="21"/>
      <c r="B130" s="24"/>
      <c r="C130" s="21" t="s">
        <v>323</v>
      </c>
      <c r="D130" s="21">
        <v>10</v>
      </c>
      <c r="E130" s="11" t="s">
        <v>445</v>
      </c>
      <c r="F130" s="30" t="s">
        <v>259</v>
      </c>
      <c r="G130" s="197" t="s">
        <v>719</v>
      </c>
      <c r="H130" s="134">
        <f t="shared" si="11"/>
        <v>324</v>
      </c>
      <c r="I130" s="134">
        <f t="shared" si="11"/>
        <v>323.85599999999999</v>
      </c>
      <c r="J130" s="134">
        <f t="shared" si="11"/>
        <v>323.85599999999999</v>
      </c>
    </row>
    <row r="131" spans="1:10" ht="24">
      <c r="A131" s="21"/>
      <c r="B131" s="24"/>
      <c r="C131" s="21" t="s">
        <v>323</v>
      </c>
      <c r="D131" s="21">
        <v>10</v>
      </c>
      <c r="E131" s="11" t="s">
        <v>445</v>
      </c>
      <c r="F131" s="21" t="s">
        <v>261</v>
      </c>
      <c r="G131" s="28" t="s">
        <v>662</v>
      </c>
      <c r="H131" s="134">
        <v>324</v>
      </c>
      <c r="I131" s="134">
        <v>323.85599999999999</v>
      </c>
      <c r="J131" s="134">
        <v>323.85599999999999</v>
      </c>
    </row>
    <row r="132" spans="1:10" ht="36">
      <c r="A132" s="21"/>
      <c r="B132" s="24"/>
      <c r="C132" s="21" t="s">
        <v>323</v>
      </c>
      <c r="D132" s="21">
        <v>10</v>
      </c>
      <c r="E132" s="11" t="s">
        <v>446</v>
      </c>
      <c r="F132" s="21"/>
      <c r="G132" s="28" t="s">
        <v>733</v>
      </c>
      <c r="H132" s="134">
        <f>H133</f>
        <v>2803.0889999999999</v>
      </c>
      <c r="I132" s="134">
        <f>I133</f>
        <v>2803.0889999999999</v>
      </c>
      <c r="J132" s="134">
        <f>J133</f>
        <v>2803.0889999999999</v>
      </c>
    </row>
    <row r="133" spans="1:10" ht="108">
      <c r="A133" s="21"/>
      <c r="B133" s="24"/>
      <c r="C133" s="21" t="s">
        <v>323</v>
      </c>
      <c r="D133" s="21">
        <v>10</v>
      </c>
      <c r="E133" s="11" t="s">
        <v>446</v>
      </c>
      <c r="F133" s="30" t="s">
        <v>561</v>
      </c>
      <c r="G133" s="197" t="s">
        <v>562</v>
      </c>
      <c r="H133" s="134">
        <f>H134+H135</f>
        <v>2803.0889999999999</v>
      </c>
      <c r="I133" s="134">
        <f>I134+I135</f>
        <v>2803.0889999999999</v>
      </c>
      <c r="J133" s="134">
        <f>J134+J135</f>
        <v>2803.0889999999999</v>
      </c>
    </row>
    <row r="134" spans="1:10" ht="24">
      <c r="A134" s="21"/>
      <c r="B134" s="24"/>
      <c r="C134" s="21" t="s">
        <v>323</v>
      </c>
      <c r="D134" s="21">
        <v>10</v>
      </c>
      <c r="E134" s="11" t="s">
        <v>446</v>
      </c>
      <c r="F134" s="31" t="s">
        <v>568</v>
      </c>
      <c r="G134" s="204" t="s">
        <v>671</v>
      </c>
      <c r="H134" s="134">
        <v>2152.91</v>
      </c>
      <c r="I134" s="134">
        <v>2152.91</v>
      </c>
      <c r="J134" s="134">
        <v>2152.91</v>
      </c>
    </row>
    <row r="135" spans="1:10" ht="60">
      <c r="A135" s="21"/>
      <c r="B135" s="24"/>
      <c r="C135" s="21" t="s">
        <v>323</v>
      </c>
      <c r="D135" s="21">
        <v>10</v>
      </c>
      <c r="E135" s="11" t="s">
        <v>446</v>
      </c>
      <c r="F135" s="31">
        <v>119</v>
      </c>
      <c r="G135" s="204" t="s">
        <v>689</v>
      </c>
      <c r="H135" s="134">
        <v>650.17899999999997</v>
      </c>
      <c r="I135" s="134">
        <v>650.17899999999997</v>
      </c>
      <c r="J135" s="134">
        <v>650.17899999999997</v>
      </c>
    </row>
    <row r="136" spans="1:10" ht="60">
      <c r="A136" s="21"/>
      <c r="B136" s="24"/>
      <c r="C136" s="21" t="s">
        <v>323</v>
      </c>
      <c r="D136" s="21">
        <v>10</v>
      </c>
      <c r="E136" s="11" t="s">
        <v>536</v>
      </c>
      <c r="F136" s="31"/>
      <c r="G136" s="204" t="s">
        <v>729</v>
      </c>
      <c r="H136" s="134">
        <f>H137</f>
        <v>321</v>
      </c>
      <c r="I136" s="134">
        <f t="shared" ref="H136:J138" si="12">I137</f>
        <v>300</v>
      </c>
      <c r="J136" s="134">
        <f t="shared" si="12"/>
        <v>300</v>
      </c>
    </row>
    <row r="137" spans="1:10" ht="96">
      <c r="A137" s="21"/>
      <c r="B137" s="24"/>
      <c r="C137" s="21" t="s">
        <v>323</v>
      </c>
      <c r="D137" s="21">
        <v>10</v>
      </c>
      <c r="E137" s="11" t="s">
        <v>447</v>
      </c>
      <c r="F137" s="21"/>
      <c r="G137" s="204" t="s">
        <v>797</v>
      </c>
      <c r="H137" s="134">
        <f t="shared" si="12"/>
        <v>321</v>
      </c>
      <c r="I137" s="134">
        <f t="shared" si="12"/>
        <v>300</v>
      </c>
      <c r="J137" s="134">
        <f t="shared" si="12"/>
        <v>300</v>
      </c>
    </row>
    <row r="138" spans="1:10" ht="48">
      <c r="A138" s="21"/>
      <c r="B138" s="24"/>
      <c r="C138" s="21" t="s">
        <v>323</v>
      </c>
      <c r="D138" s="21">
        <v>10</v>
      </c>
      <c r="E138" s="11" t="s">
        <v>447</v>
      </c>
      <c r="F138" s="30" t="s">
        <v>259</v>
      </c>
      <c r="G138" s="197" t="s">
        <v>719</v>
      </c>
      <c r="H138" s="134">
        <f t="shared" si="12"/>
        <v>321</v>
      </c>
      <c r="I138" s="134">
        <f t="shared" si="12"/>
        <v>300</v>
      </c>
      <c r="J138" s="134">
        <f t="shared" si="12"/>
        <v>300</v>
      </c>
    </row>
    <row r="139" spans="1:10" ht="24">
      <c r="A139" s="21"/>
      <c r="B139" s="24"/>
      <c r="C139" s="21" t="s">
        <v>323</v>
      </c>
      <c r="D139" s="21">
        <v>10</v>
      </c>
      <c r="E139" s="11" t="s">
        <v>447</v>
      </c>
      <c r="F139" s="21" t="s">
        <v>261</v>
      </c>
      <c r="G139" s="28" t="s">
        <v>662</v>
      </c>
      <c r="H139" s="134">
        <v>321</v>
      </c>
      <c r="I139" s="134">
        <v>300</v>
      </c>
      <c r="J139" s="134">
        <v>300</v>
      </c>
    </row>
    <row r="140" spans="1:10" s="255" customFormat="1" ht="108">
      <c r="A140" s="21"/>
      <c r="B140" s="24"/>
      <c r="C140" s="21" t="s">
        <v>323</v>
      </c>
      <c r="D140" s="21">
        <v>10</v>
      </c>
      <c r="E140" s="11" t="s">
        <v>997</v>
      </c>
      <c r="F140" s="21"/>
      <c r="G140" s="28" t="s">
        <v>994</v>
      </c>
      <c r="H140" s="134">
        <f>H141</f>
        <v>169</v>
      </c>
      <c r="I140" s="134">
        <f t="shared" ref="I140:J143" si="13">I141</f>
        <v>0</v>
      </c>
      <c r="J140" s="134">
        <f t="shared" si="13"/>
        <v>0</v>
      </c>
    </row>
    <row r="141" spans="1:10" s="255" customFormat="1" ht="60">
      <c r="A141" s="21"/>
      <c r="B141" s="24"/>
      <c r="C141" s="21" t="s">
        <v>323</v>
      </c>
      <c r="D141" s="21">
        <v>10</v>
      </c>
      <c r="E141" s="11" t="s">
        <v>998</v>
      </c>
      <c r="F141" s="31"/>
      <c r="G141" s="28" t="s">
        <v>995</v>
      </c>
      <c r="H141" s="134">
        <f>H142</f>
        <v>169</v>
      </c>
      <c r="I141" s="134">
        <f t="shared" si="13"/>
        <v>0</v>
      </c>
      <c r="J141" s="134">
        <f t="shared" si="13"/>
        <v>0</v>
      </c>
    </row>
    <row r="142" spans="1:10" s="255" customFormat="1" ht="52.5" customHeight="1">
      <c r="A142" s="21"/>
      <c r="B142" s="24"/>
      <c r="C142" s="21" t="s">
        <v>323</v>
      </c>
      <c r="D142" s="21">
        <v>10</v>
      </c>
      <c r="E142" s="11" t="s">
        <v>999</v>
      </c>
      <c r="F142" s="21"/>
      <c r="G142" s="28" t="s">
        <v>996</v>
      </c>
      <c r="H142" s="134">
        <f>H143</f>
        <v>169</v>
      </c>
      <c r="I142" s="134">
        <f t="shared" si="13"/>
        <v>0</v>
      </c>
      <c r="J142" s="134">
        <f t="shared" si="13"/>
        <v>0</v>
      </c>
    </row>
    <row r="143" spans="1:10" s="255" customFormat="1" ht="48">
      <c r="A143" s="21"/>
      <c r="B143" s="24"/>
      <c r="C143" s="21" t="s">
        <v>323</v>
      </c>
      <c r="D143" s="21">
        <v>10</v>
      </c>
      <c r="E143" s="11" t="s">
        <v>999</v>
      </c>
      <c r="F143" s="30" t="s">
        <v>259</v>
      </c>
      <c r="G143" s="197" t="s">
        <v>719</v>
      </c>
      <c r="H143" s="134">
        <f>H144</f>
        <v>169</v>
      </c>
      <c r="I143" s="134">
        <f t="shared" si="13"/>
        <v>0</v>
      </c>
      <c r="J143" s="134">
        <f t="shared" si="13"/>
        <v>0</v>
      </c>
    </row>
    <row r="144" spans="1:10" s="255" customFormat="1" ht="24">
      <c r="A144" s="21"/>
      <c r="B144" s="24"/>
      <c r="C144" s="21" t="s">
        <v>323</v>
      </c>
      <c r="D144" s="21">
        <v>10</v>
      </c>
      <c r="E144" s="11" t="s">
        <v>999</v>
      </c>
      <c r="F144" s="21" t="s">
        <v>261</v>
      </c>
      <c r="G144" s="28" t="s">
        <v>662</v>
      </c>
      <c r="H144" s="134">
        <v>169</v>
      </c>
      <c r="I144" s="134">
        <v>0</v>
      </c>
      <c r="J144" s="134">
        <v>0</v>
      </c>
    </row>
    <row r="145" spans="1:10">
      <c r="A145" s="21"/>
      <c r="B145" s="24"/>
      <c r="C145" s="24" t="s">
        <v>250</v>
      </c>
      <c r="D145" s="24" t="s">
        <v>251</v>
      </c>
      <c r="E145" s="25"/>
      <c r="F145" s="21"/>
      <c r="G145" s="230" t="s">
        <v>256</v>
      </c>
      <c r="H145" s="148">
        <f>H146+H154+H164+H200</f>
        <v>150301.37499999997</v>
      </c>
      <c r="I145" s="148">
        <f>I146+I154+I164+I200</f>
        <v>150941.72899999999</v>
      </c>
      <c r="J145" s="148">
        <f>J146+J154+J164+J200</f>
        <v>157479.15099999998</v>
      </c>
    </row>
    <row r="146" spans="1:10" ht="24">
      <c r="A146" s="21"/>
      <c r="B146" s="24"/>
      <c r="C146" s="102" t="s">
        <v>250</v>
      </c>
      <c r="D146" s="101" t="s">
        <v>257</v>
      </c>
      <c r="E146" s="101"/>
      <c r="F146" s="102"/>
      <c r="G146" s="121" t="s">
        <v>258</v>
      </c>
      <c r="H146" s="149">
        <f>H147</f>
        <v>208.28800000000001</v>
      </c>
      <c r="I146" s="149">
        <f>I147</f>
        <v>194.26599999999999</v>
      </c>
      <c r="J146" s="149">
        <f>J147</f>
        <v>194.26599999999999</v>
      </c>
    </row>
    <row r="147" spans="1:10" ht="24">
      <c r="A147" s="21"/>
      <c r="B147" s="24"/>
      <c r="C147" s="21" t="s">
        <v>250</v>
      </c>
      <c r="D147" s="11" t="s">
        <v>257</v>
      </c>
      <c r="E147" s="11" t="s">
        <v>414</v>
      </c>
      <c r="F147" s="21"/>
      <c r="G147" s="28" t="s">
        <v>742</v>
      </c>
      <c r="H147" s="134">
        <f>H150</f>
        <v>208.28800000000001</v>
      </c>
      <c r="I147" s="134">
        <f>I150</f>
        <v>194.26599999999999</v>
      </c>
      <c r="J147" s="134">
        <f>J150</f>
        <v>194.26599999999999</v>
      </c>
    </row>
    <row r="148" spans="1:10" ht="48">
      <c r="A148" s="21"/>
      <c r="B148" s="24"/>
      <c r="C148" s="21" t="s">
        <v>250</v>
      </c>
      <c r="D148" s="11" t="s">
        <v>257</v>
      </c>
      <c r="E148" s="11" t="s">
        <v>542</v>
      </c>
      <c r="F148" s="11"/>
      <c r="G148" s="28" t="s">
        <v>743</v>
      </c>
      <c r="H148" s="134">
        <f>H150</f>
        <v>208.28800000000001</v>
      </c>
      <c r="I148" s="134">
        <f>I150</f>
        <v>194.26599999999999</v>
      </c>
      <c r="J148" s="134">
        <f>J150</f>
        <v>194.26599999999999</v>
      </c>
    </row>
    <row r="149" spans="1:10" ht="132">
      <c r="A149" s="21"/>
      <c r="B149" s="24"/>
      <c r="C149" s="21" t="s">
        <v>250</v>
      </c>
      <c r="D149" s="11" t="s">
        <v>257</v>
      </c>
      <c r="E149" s="11" t="s">
        <v>543</v>
      </c>
      <c r="F149" s="11"/>
      <c r="G149" s="211" t="s">
        <v>806</v>
      </c>
      <c r="H149" s="134">
        <f t="shared" ref="H149:J150" si="14">H150</f>
        <v>208.28800000000001</v>
      </c>
      <c r="I149" s="134">
        <f t="shared" si="14"/>
        <v>194.26599999999999</v>
      </c>
      <c r="J149" s="134">
        <f t="shared" si="14"/>
        <v>194.26599999999999</v>
      </c>
    </row>
    <row r="150" spans="1:10" ht="48">
      <c r="A150" s="21"/>
      <c r="B150" s="24"/>
      <c r="C150" s="21" t="s">
        <v>250</v>
      </c>
      <c r="D150" s="11" t="s">
        <v>257</v>
      </c>
      <c r="E150" s="11" t="s">
        <v>498</v>
      </c>
      <c r="F150" s="11"/>
      <c r="G150" s="28" t="s">
        <v>788</v>
      </c>
      <c r="H150" s="134">
        <f>H151</f>
        <v>208.28800000000001</v>
      </c>
      <c r="I150" s="134">
        <f t="shared" si="14"/>
        <v>194.26599999999999</v>
      </c>
      <c r="J150" s="134">
        <f t="shared" si="14"/>
        <v>194.26599999999999</v>
      </c>
    </row>
    <row r="151" spans="1:10" ht="108">
      <c r="A151" s="21"/>
      <c r="B151" s="24"/>
      <c r="C151" s="21" t="s">
        <v>250</v>
      </c>
      <c r="D151" s="11" t="s">
        <v>257</v>
      </c>
      <c r="E151" s="11" t="s">
        <v>498</v>
      </c>
      <c r="F151" s="30" t="s">
        <v>561</v>
      </c>
      <c r="G151" s="197" t="s">
        <v>562</v>
      </c>
      <c r="H151" s="134">
        <f>H152+H153</f>
        <v>208.28800000000001</v>
      </c>
      <c r="I151" s="134">
        <f>I152+I153</f>
        <v>194.26599999999999</v>
      </c>
      <c r="J151" s="134">
        <f>J152+J153</f>
        <v>194.26599999999999</v>
      </c>
    </row>
    <row r="152" spans="1:10" ht="24">
      <c r="A152" s="21"/>
      <c r="B152" s="24"/>
      <c r="C152" s="21" t="s">
        <v>250</v>
      </c>
      <c r="D152" s="11" t="s">
        <v>257</v>
      </c>
      <c r="E152" s="11" t="s">
        <v>498</v>
      </c>
      <c r="F152" s="31" t="s">
        <v>568</v>
      </c>
      <c r="G152" s="204" t="s">
        <v>671</v>
      </c>
      <c r="H152" s="134">
        <v>159.97499999999999</v>
      </c>
      <c r="I152" s="134">
        <v>149.20599999999999</v>
      </c>
      <c r="J152" s="134">
        <v>149.20599999999999</v>
      </c>
    </row>
    <row r="153" spans="1:10" ht="60">
      <c r="A153" s="21"/>
      <c r="B153" s="24"/>
      <c r="C153" s="21" t="s">
        <v>250</v>
      </c>
      <c r="D153" s="11" t="s">
        <v>257</v>
      </c>
      <c r="E153" s="11" t="s">
        <v>498</v>
      </c>
      <c r="F153" s="31">
        <v>119</v>
      </c>
      <c r="G153" s="204" t="s">
        <v>689</v>
      </c>
      <c r="H153" s="134">
        <v>48.313000000000002</v>
      </c>
      <c r="I153" s="134">
        <v>45.06</v>
      </c>
      <c r="J153" s="134">
        <v>45.06</v>
      </c>
    </row>
    <row r="154" spans="1:10">
      <c r="A154" s="21"/>
      <c r="B154" s="24"/>
      <c r="C154" s="102" t="s">
        <v>250</v>
      </c>
      <c r="D154" s="102" t="s">
        <v>263</v>
      </c>
      <c r="E154" s="101"/>
      <c r="F154" s="102"/>
      <c r="G154" s="121" t="s">
        <v>264</v>
      </c>
      <c r="H154" s="149">
        <f t="shared" ref="H154:J156" si="15">H155</f>
        <v>2062.5330000000004</v>
      </c>
      <c r="I154" s="149">
        <f t="shared" si="15"/>
        <v>2144.933</v>
      </c>
      <c r="J154" s="149">
        <f t="shared" si="15"/>
        <v>2237.1999999999998</v>
      </c>
    </row>
    <row r="155" spans="1:10" ht="60">
      <c r="A155" s="21"/>
      <c r="B155" s="24"/>
      <c r="C155" s="21" t="s">
        <v>250</v>
      </c>
      <c r="D155" s="21" t="s">
        <v>263</v>
      </c>
      <c r="E155" s="11" t="s">
        <v>39</v>
      </c>
      <c r="F155" s="21"/>
      <c r="G155" s="28" t="s">
        <v>807</v>
      </c>
      <c r="H155" s="134">
        <f t="shared" si="15"/>
        <v>2062.5330000000004</v>
      </c>
      <c r="I155" s="134">
        <f t="shared" si="15"/>
        <v>2144.933</v>
      </c>
      <c r="J155" s="134">
        <f t="shared" si="15"/>
        <v>2237.1999999999998</v>
      </c>
    </row>
    <row r="156" spans="1:10" ht="60">
      <c r="A156" s="21"/>
      <c r="B156" s="24"/>
      <c r="C156" s="21" t="s">
        <v>250</v>
      </c>
      <c r="D156" s="21" t="s">
        <v>263</v>
      </c>
      <c r="E156" s="11" t="s">
        <v>40</v>
      </c>
      <c r="F156" s="21"/>
      <c r="G156" s="28" t="s">
        <v>534</v>
      </c>
      <c r="H156" s="134">
        <f>H157</f>
        <v>2062.5330000000004</v>
      </c>
      <c r="I156" s="134">
        <f t="shared" si="15"/>
        <v>2144.933</v>
      </c>
      <c r="J156" s="134">
        <f t="shared" si="15"/>
        <v>2237.1999999999998</v>
      </c>
    </row>
    <row r="157" spans="1:10" ht="60">
      <c r="A157" s="21"/>
      <c r="B157" s="24"/>
      <c r="C157" s="21" t="s">
        <v>250</v>
      </c>
      <c r="D157" s="21" t="s">
        <v>263</v>
      </c>
      <c r="E157" s="11" t="s">
        <v>42</v>
      </c>
      <c r="F157" s="21"/>
      <c r="G157" s="28" t="s">
        <v>768</v>
      </c>
      <c r="H157" s="134">
        <f>H161+H158</f>
        <v>2062.5330000000004</v>
      </c>
      <c r="I157" s="134">
        <f>I161+I158</f>
        <v>2144.933</v>
      </c>
      <c r="J157" s="134">
        <f>J161+J158</f>
        <v>2237.1999999999998</v>
      </c>
    </row>
    <row r="158" spans="1:10" ht="60">
      <c r="A158" s="21"/>
      <c r="B158" s="24"/>
      <c r="C158" s="21" t="s">
        <v>250</v>
      </c>
      <c r="D158" s="21" t="s">
        <v>263</v>
      </c>
      <c r="E158" s="11" t="s">
        <v>611</v>
      </c>
      <c r="F158" s="21"/>
      <c r="G158" s="28" t="s">
        <v>769</v>
      </c>
      <c r="H158" s="134">
        <f t="shared" ref="H158:J159" si="16">H159</f>
        <v>1546.9</v>
      </c>
      <c r="I158" s="134">
        <f t="shared" si="16"/>
        <v>1608.7</v>
      </c>
      <c r="J158" s="134">
        <f t="shared" si="16"/>
        <v>1677.9</v>
      </c>
    </row>
    <row r="159" spans="1:10" ht="48">
      <c r="A159" s="21"/>
      <c r="B159" s="24"/>
      <c r="C159" s="21" t="s">
        <v>250</v>
      </c>
      <c r="D159" s="21" t="s">
        <v>263</v>
      </c>
      <c r="E159" s="11" t="s">
        <v>611</v>
      </c>
      <c r="F159" s="30" t="s">
        <v>259</v>
      </c>
      <c r="G159" s="197" t="s">
        <v>719</v>
      </c>
      <c r="H159" s="134">
        <f t="shared" si="16"/>
        <v>1546.9</v>
      </c>
      <c r="I159" s="134">
        <f t="shared" si="16"/>
        <v>1608.7</v>
      </c>
      <c r="J159" s="134">
        <f t="shared" si="16"/>
        <v>1677.9</v>
      </c>
    </row>
    <row r="160" spans="1:10" ht="24">
      <c r="A160" s="21"/>
      <c r="B160" s="24"/>
      <c r="C160" s="21" t="s">
        <v>250</v>
      </c>
      <c r="D160" s="21" t="s">
        <v>263</v>
      </c>
      <c r="E160" s="11" t="s">
        <v>611</v>
      </c>
      <c r="F160" s="21" t="s">
        <v>261</v>
      </c>
      <c r="G160" s="28" t="s">
        <v>685</v>
      </c>
      <c r="H160" s="134">
        <v>1546.9</v>
      </c>
      <c r="I160" s="134">
        <v>1608.7</v>
      </c>
      <c r="J160" s="134">
        <v>1677.9</v>
      </c>
    </row>
    <row r="161" spans="1:10" ht="60">
      <c r="A161" s="21"/>
      <c r="B161" s="24"/>
      <c r="C161" s="21" t="s">
        <v>250</v>
      </c>
      <c r="D161" s="21" t="s">
        <v>263</v>
      </c>
      <c r="E161" s="11" t="s">
        <v>452</v>
      </c>
      <c r="F161" s="21"/>
      <c r="G161" s="28" t="s">
        <v>270</v>
      </c>
      <c r="H161" s="134">
        <f t="shared" ref="H161:J162" si="17">H162</f>
        <v>515.63300000000004</v>
      </c>
      <c r="I161" s="134">
        <f t="shared" si="17"/>
        <v>536.23299999999995</v>
      </c>
      <c r="J161" s="134">
        <f t="shared" si="17"/>
        <v>559.29999999999995</v>
      </c>
    </row>
    <row r="162" spans="1:10" ht="48">
      <c r="A162" s="21"/>
      <c r="B162" s="24"/>
      <c r="C162" s="21" t="s">
        <v>250</v>
      </c>
      <c r="D162" s="21" t="s">
        <v>263</v>
      </c>
      <c r="E162" s="11" t="s">
        <v>452</v>
      </c>
      <c r="F162" s="30" t="s">
        <v>259</v>
      </c>
      <c r="G162" s="197" t="s">
        <v>719</v>
      </c>
      <c r="H162" s="134">
        <f t="shared" si="17"/>
        <v>515.63300000000004</v>
      </c>
      <c r="I162" s="134">
        <f t="shared" si="17"/>
        <v>536.23299999999995</v>
      </c>
      <c r="J162" s="134">
        <f t="shared" si="17"/>
        <v>559.29999999999995</v>
      </c>
    </row>
    <row r="163" spans="1:10" ht="24">
      <c r="A163" s="21"/>
      <c r="B163" s="24"/>
      <c r="C163" s="21" t="s">
        <v>250</v>
      </c>
      <c r="D163" s="21" t="s">
        <v>263</v>
      </c>
      <c r="E163" s="11" t="s">
        <v>452</v>
      </c>
      <c r="F163" s="21" t="s">
        <v>261</v>
      </c>
      <c r="G163" s="28" t="s">
        <v>662</v>
      </c>
      <c r="H163" s="134">
        <v>515.63300000000004</v>
      </c>
      <c r="I163" s="134">
        <v>536.23299999999995</v>
      </c>
      <c r="J163" s="134">
        <v>559.29999999999995</v>
      </c>
    </row>
    <row r="164" spans="1:10" ht="24">
      <c r="A164" s="21"/>
      <c r="B164" s="24"/>
      <c r="C164" s="102" t="s">
        <v>250</v>
      </c>
      <c r="D164" s="102" t="s">
        <v>267</v>
      </c>
      <c r="E164" s="101"/>
      <c r="F164" s="102"/>
      <c r="G164" s="121" t="s">
        <v>34</v>
      </c>
      <c r="H164" s="149">
        <f t="shared" ref="H164:J165" si="18">H165</f>
        <v>147484.75399999999</v>
      </c>
      <c r="I164" s="149">
        <f t="shared" si="18"/>
        <v>146636.53</v>
      </c>
      <c r="J164" s="149">
        <f t="shared" si="18"/>
        <v>153081.685</v>
      </c>
    </row>
    <row r="165" spans="1:10" ht="60">
      <c r="A165" s="21"/>
      <c r="B165" s="24"/>
      <c r="C165" s="21" t="s">
        <v>250</v>
      </c>
      <c r="D165" s="21" t="s">
        <v>267</v>
      </c>
      <c r="E165" s="11" t="s">
        <v>39</v>
      </c>
      <c r="F165" s="21"/>
      <c r="G165" s="28" t="s">
        <v>807</v>
      </c>
      <c r="H165" s="134">
        <f t="shared" si="18"/>
        <v>147484.75399999999</v>
      </c>
      <c r="I165" s="134">
        <f t="shared" si="18"/>
        <v>146636.53</v>
      </c>
      <c r="J165" s="134">
        <f t="shared" si="18"/>
        <v>153081.685</v>
      </c>
    </row>
    <row r="166" spans="1:10" ht="60">
      <c r="A166" s="21"/>
      <c r="B166" s="24"/>
      <c r="C166" s="21" t="s">
        <v>250</v>
      </c>
      <c r="D166" s="21" t="s">
        <v>267</v>
      </c>
      <c r="E166" s="11" t="s">
        <v>388</v>
      </c>
      <c r="F166" s="21"/>
      <c r="G166" s="28" t="s">
        <v>770</v>
      </c>
      <c r="H166" s="134">
        <f>H167+H174+H181</f>
        <v>147484.75399999999</v>
      </c>
      <c r="I166" s="134">
        <f>I167+I174+I181</f>
        <v>146636.53</v>
      </c>
      <c r="J166" s="134">
        <f>J167+J174+J181</f>
        <v>153081.685</v>
      </c>
    </row>
    <row r="167" spans="1:10" ht="60">
      <c r="A167" s="21"/>
      <c r="B167" s="24"/>
      <c r="C167" s="21" t="s">
        <v>250</v>
      </c>
      <c r="D167" s="21" t="s">
        <v>267</v>
      </c>
      <c r="E167" s="11" t="s">
        <v>386</v>
      </c>
      <c r="F167" s="21"/>
      <c r="G167" s="28" t="s">
        <v>772</v>
      </c>
      <c r="H167" s="134">
        <f>H168+H171</f>
        <v>3214.21</v>
      </c>
      <c r="I167" s="134">
        <f>I168+I171</f>
        <v>3345.32</v>
      </c>
      <c r="J167" s="134">
        <f>J168+J171</f>
        <v>3483.06</v>
      </c>
    </row>
    <row r="168" spans="1:10" s="199" customFormat="1" ht="96">
      <c r="A168" s="21"/>
      <c r="B168" s="24"/>
      <c r="C168" s="21" t="s">
        <v>250</v>
      </c>
      <c r="D168" s="21" t="s">
        <v>267</v>
      </c>
      <c r="E168" s="32" t="s">
        <v>387</v>
      </c>
      <c r="F168" s="205"/>
      <c r="G168" s="206" t="s">
        <v>199</v>
      </c>
      <c r="H168" s="134">
        <f t="shared" ref="H168:J169" si="19">H169</f>
        <v>3113.9</v>
      </c>
      <c r="I168" s="134">
        <f t="shared" si="19"/>
        <v>3238.5</v>
      </c>
      <c r="J168" s="134">
        <f t="shared" si="19"/>
        <v>3368</v>
      </c>
    </row>
    <row r="169" spans="1:10" ht="48">
      <c r="A169" s="21"/>
      <c r="B169" s="24"/>
      <c r="C169" s="21" t="s">
        <v>250</v>
      </c>
      <c r="D169" s="21" t="s">
        <v>267</v>
      </c>
      <c r="E169" s="32" t="s">
        <v>387</v>
      </c>
      <c r="F169" s="30" t="s">
        <v>259</v>
      </c>
      <c r="G169" s="197" t="s">
        <v>719</v>
      </c>
      <c r="H169" s="134">
        <f>H170</f>
        <v>3113.9</v>
      </c>
      <c r="I169" s="134">
        <f t="shared" si="19"/>
        <v>3238.5</v>
      </c>
      <c r="J169" s="134">
        <f t="shared" si="19"/>
        <v>3368</v>
      </c>
    </row>
    <row r="170" spans="1:10" ht="24">
      <c r="A170" s="21"/>
      <c r="B170" s="24"/>
      <c r="C170" s="21" t="s">
        <v>250</v>
      </c>
      <c r="D170" s="21" t="s">
        <v>267</v>
      </c>
      <c r="E170" s="32" t="s">
        <v>387</v>
      </c>
      <c r="F170" s="21" t="s">
        <v>261</v>
      </c>
      <c r="G170" s="28" t="s">
        <v>662</v>
      </c>
      <c r="H170" s="134">
        <v>3113.9</v>
      </c>
      <c r="I170" s="134">
        <v>3238.5</v>
      </c>
      <c r="J170" s="134">
        <v>3368</v>
      </c>
    </row>
    <row r="171" spans="1:10" ht="84">
      <c r="A171" s="21"/>
      <c r="B171" s="24"/>
      <c r="C171" s="21" t="s">
        <v>250</v>
      </c>
      <c r="D171" s="21" t="s">
        <v>267</v>
      </c>
      <c r="E171" s="32" t="s">
        <v>773</v>
      </c>
      <c r="F171" s="21"/>
      <c r="G171" s="28" t="s">
        <v>771</v>
      </c>
      <c r="H171" s="134">
        <f t="shared" ref="H171:J172" si="20">H172</f>
        <v>100.31</v>
      </c>
      <c r="I171" s="134">
        <f t="shared" si="20"/>
        <v>106.82</v>
      </c>
      <c r="J171" s="134">
        <f t="shared" si="20"/>
        <v>115.06</v>
      </c>
    </row>
    <row r="172" spans="1:10" ht="48">
      <c r="A172" s="21"/>
      <c r="B172" s="24"/>
      <c r="C172" s="21" t="s">
        <v>250</v>
      </c>
      <c r="D172" s="21" t="s">
        <v>267</v>
      </c>
      <c r="E172" s="32" t="s">
        <v>773</v>
      </c>
      <c r="F172" s="30" t="s">
        <v>259</v>
      </c>
      <c r="G172" s="197" t="s">
        <v>719</v>
      </c>
      <c r="H172" s="134">
        <f t="shared" si="20"/>
        <v>100.31</v>
      </c>
      <c r="I172" s="134">
        <f t="shared" si="20"/>
        <v>106.82</v>
      </c>
      <c r="J172" s="134">
        <f t="shared" si="20"/>
        <v>115.06</v>
      </c>
    </row>
    <row r="173" spans="1:10" ht="24">
      <c r="A173" s="21"/>
      <c r="B173" s="24"/>
      <c r="C173" s="21" t="s">
        <v>250</v>
      </c>
      <c r="D173" s="21" t="s">
        <v>267</v>
      </c>
      <c r="E173" s="32" t="s">
        <v>773</v>
      </c>
      <c r="F173" s="21" t="s">
        <v>261</v>
      </c>
      <c r="G173" s="28" t="s">
        <v>662</v>
      </c>
      <c r="H173" s="134">
        <v>100.31</v>
      </c>
      <c r="I173" s="134">
        <v>106.82</v>
      </c>
      <c r="J173" s="134">
        <v>115.06</v>
      </c>
    </row>
    <row r="174" spans="1:10" ht="72">
      <c r="A174" s="21"/>
      <c r="B174" s="24"/>
      <c r="C174" s="21" t="s">
        <v>250</v>
      </c>
      <c r="D174" s="21" t="s">
        <v>267</v>
      </c>
      <c r="E174" s="32" t="s">
        <v>89</v>
      </c>
      <c r="F174" s="21"/>
      <c r="G174" s="28" t="s">
        <v>778</v>
      </c>
      <c r="H174" s="134">
        <f>H175+H178</f>
        <v>6784.75</v>
      </c>
      <c r="I174" s="134">
        <f>I175+I178</f>
        <v>6784.875</v>
      </c>
      <c r="J174" s="134">
        <f>J175+J178</f>
        <v>6770.75</v>
      </c>
    </row>
    <row r="175" spans="1:10" ht="108">
      <c r="A175" s="21"/>
      <c r="B175" s="24"/>
      <c r="C175" s="21" t="s">
        <v>250</v>
      </c>
      <c r="D175" s="21" t="s">
        <v>267</v>
      </c>
      <c r="E175" s="110" t="s">
        <v>981</v>
      </c>
      <c r="F175" s="21"/>
      <c r="G175" s="28" t="s">
        <v>774</v>
      </c>
      <c r="H175" s="134">
        <f t="shared" ref="H175:J176" si="21">H176</f>
        <v>5427.8</v>
      </c>
      <c r="I175" s="134">
        <f t="shared" si="21"/>
        <v>5427.9</v>
      </c>
      <c r="J175" s="134">
        <f t="shared" si="21"/>
        <v>5416.6</v>
      </c>
    </row>
    <row r="176" spans="1:10" ht="48">
      <c r="A176" s="21"/>
      <c r="B176" s="24"/>
      <c r="C176" s="21" t="s">
        <v>250</v>
      </c>
      <c r="D176" s="21" t="s">
        <v>267</v>
      </c>
      <c r="E176" s="110" t="s">
        <v>981</v>
      </c>
      <c r="F176" s="30" t="s">
        <v>259</v>
      </c>
      <c r="G176" s="197" t="s">
        <v>719</v>
      </c>
      <c r="H176" s="134">
        <f t="shared" si="21"/>
        <v>5427.8</v>
      </c>
      <c r="I176" s="134">
        <f t="shared" si="21"/>
        <v>5427.9</v>
      </c>
      <c r="J176" s="134">
        <f t="shared" si="21"/>
        <v>5416.6</v>
      </c>
    </row>
    <row r="177" spans="1:10" ht="24">
      <c r="A177" s="21"/>
      <c r="B177" s="24"/>
      <c r="C177" s="21" t="s">
        <v>250</v>
      </c>
      <c r="D177" s="21" t="s">
        <v>267</v>
      </c>
      <c r="E177" s="110" t="s">
        <v>981</v>
      </c>
      <c r="F177" s="21" t="s">
        <v>261</v>
      </c>
      <c r="G177" s="28" t="s">
        <v>662</v>
      </c>
      <c r="H177" s="134">
        <v>5427.8</v>
      </c>
      <c r="I177" s="134">
        <v>5427.9</v>
      </c>
      <c r="J177" s="134">
        <v>5416.6</v>
      </c>
    </row>
    <row r="178" spans="1:10" ht="132">
      <c r="A178" s="21"/>
      <c r="B178" s="24"/>
      <c r="C178" s="21" t="s">
        <v>250</v>
      </c>
      <c r="D178" s="21" t="s">
        <v>267</v>
      </c>
      <c r="E178" s="32" t="s">
        <v>982</v>
      </c>
      <c r="F178" s="21"/>
      <c r="G178" s="28" t="s">
        <v>775</v>
      </c>
      <c r="H178" s="134">
        <f t="shared" ref="H178:J179" si="22">H179</f>
        <v>1356.95</v>
      </c>
      <c r="I178" s="134">
        <f t="shared" si="22"/>
        <v>1356.9749999999999</v>
      </c>
      <c r="J178" s="134">
        <f t="shared" si="22"/>
        <v>1354.15</v>
      </c>
    </row>
    <row r="179" spans="1:10" ht="48">
      <c r="A179" s="21"/>
      <c r="B179" s="24"/>
      <c r="C179" s="21" t="s">
        <v>250</v>
      </c>
      <c r="D179" s="21" t="s">
        <v>267</v>
      </c>
      <c r="E179" s="32" t="s">
        <v>982</v>
      </c>
      <c r="F179" s="30" t="s">
        <v>259</v>
      </c>
      <c r="G179" s="197" t="s">
        <v>719</v>
      </c>
      <c r="H179" s="134">
        <f t="shared" si="22"/>
        <v>1356.95</v>
      </c>
      <c r="I179" s="134">
        <f t="shared" si="22"/>
        <v>1356.9749999999999</v>
      </c>
      <c r="J179" s="134">
        <f t="shared" si="22"/>
        <v>1354.15</v>
      </c>
    </row>
    <row r="180" spans="1:10" ht="24">
      <c r="A180" s="21"/>
      <c r="B180" s="24"/>
      <c r="C180" s="21" t="s">
        <v>250</v>
      </c>
      <c r="D180" s="21" t="s">
        <v>267</v>
      </c>
      <c r="E180" s="32" t="s">
        <v>982</v>
      </c>
      <c r="F180" s="21" t="s">
        <v>261</v>
      </c>
      <c r="G180" s="28" t="s">
        <v>662</v>
      </c>
      <c r="H180" s="134">
        <v>1356.95</v>
      </c>
      <c r="I180" s="134">
        <v>1356.9749999999999</v>
      </c>
      <c r="J180" s="134">
        <v>1354.15</v>
      </c>
    </row>
    <row r="181" spans="1:10" ht="60">
      <c r="A181" s="21"/>
      <c r="B181" s="24"/>
      <c r="C181" s="21" t="s">
        <v>250</v>
      </c>
      <c r="D181" s="21" t="s">
        <v>267</v>
      </c>
      <c r="E181" s="110" t="s">
        <v>686</v>
      </c>
      <c r="F181" s="21"/>
      <c r="G181" s="28" t="s">
        <v>779</v>
      </c>
      <c r="H181" s="134">
        <f>H182+H185+H191+H194+H197+H188</f>
        <v>137485.79399999999</v>
      </c>
      <c r="I181" s="134">
        <f>I182+I185+I191+I194+I197+I188</f>
        <v>136506.33499999999</v>
      </c>
      <c r="J181" s="134">
        <f>J182+J185+J191+J194+J197+J188</f>
        <v>142827.875</v>
      </c>
    </row>
    <row r="182" spans="1:10" ht="96">
      <c r="A182" s="21"/>
      <c r="B182" s="24"/>
      <c r="C182" s="21" t="s">
        <v>250</v>
      </c>
      <c r="D182" s="21" t="s">
        <v>267</v>
      </c>
      <c r="E182" s="110" t="s">
        <v>780</v>
      </c>
      <c r="F182" s="21"/>
      <c r="G182" s="28" t="s">
        <v>776</v>
      </c>
      <c r="H182" s="134">
        <f t="shared" ref="H182:J183" si="23">H183</f>
        <v>11224.7</v>
      </c>
      <c r="I182" s="134">
        <f t="shared" si="23"/>
        <v>11673.7</v>
      </c>
      <c r="J182" s="134">
        <f t="shared" si="23"/>
        <v>11919.4</v>
      </c>
    </row>
    <row r="183" spans="1:10" ht="48">
      <c r="A183" s="21"/>
      <c r="B183" s="24"/>
      <c r="C183" s="21" t="s">
        <v>250</v>
      </c>
      <c r="D183" s="21" t="s">
        <v>267</v>
      </c>
      <c r="E183" s="110" t="s">
        <v>780</v>
      </c>
      <c r="F183" s="30" t="s">
        <v>259</v>
      </c>
      <c r="G183" s="197" t="s">
        <v>719</v>
      </c>
      <c r="H183" s="134">
        <f t="shared" si="23"/>
        <v>11224.7</v>
      </c>
      <c r="I183" s="134">
        <f t="shared" si="23"/>
        <v>11673.7</v>
      </c>
      <c r="J183" s="134">
        <f t="shared" si="23"/>
        <v>11919.4</v>
      </c>
    </row>
    <row r="184" spans="1:10" ht="24">
      <c r="A184" s="21"/>
      <c r="B184" s="24"/>
      <c r="C184" s="21" t="s">
        <v>250</v>
      </c>
      <c r="D184" s="21" t="s">
        <v>267</v>
      </c>
      <c r="E184" s="110" t="s">
        <v>780</v>
      </c>
      <c r="F184" s="21" t="s">
        <v>261</v>
      </c>
      <c r="G184" s="28" t="s">
        <v>662</v>
      </c>
      <c r="H184" s="134">
        <v>11224.7</v>
      </c>
      <c r="I184" s="134">
        <v>11673.7</v>
      </c>
      <c r="J184" s="134">
        <v>11919.4</v>
      </c>
    </row>
    <row r="185" spans="1:10" ht="96">
      <c r="A185" s="21"/>
      <c r="B185" s="24"/>
      <c r="C185" s="21" t="s">
        <v>250</v>
      </c>
      <c r="D185" s="21" t="s">
        <v>267</v>
      </c>
      <c r="E185" s="110" t="s">
        <v>781</v>
      </c>
      <c r="F185" s="21"/>
      <c r="G185" s="28" t="s">
        <v>777</v>
      </c>
      <c r="H185" s="134">
        <f t="shared" ref="H185:J186" si="24">H186</f>
        <v>2806.1750000000002</v>
      </c>
      <c r="I185" s="134">
        <f t="shared" si="24"/>
        <v>2918.4250000000002</v>
      </c>
      <c r="J185" s="134">
        <f t="shared" si="24"/>
        <v>2979.85</v>
      </c>
    </row>
    <row r="186" spans="1:10" ht="48">
      <c r="A186" s="21"/>
      <c r="B186" s="24"/>
      <c r="C186" s="21" t="s">
        <v>250</v>
      </c>
      <c r="D186" s="21" t="s">
        <v>267</v>
      </c>
      <c r="E186" s="110" t="s">
        <v>781</v>
      </c>
      <c r="F186" s="30" t="s">
        <v>259</v>
      </c>
      <c r="G186" s="197" t="s">
        <v>719</v>
      </c>
      <c r="H186" s="134">
        <f t="shared" si="24"/>
        <v>2806.1750000000002</v>
      </c>
      <c r="I186" s="134">
        <f t="shared" si="24"/>
        <v>2918.4250000000002</v>
      </c>
      <c r="J186" s="134">
        <f t="shared" si="24"/>
        <v>2979.85</v>
      </c>
    </row>
    <row r="187" spans="1:10" ht="24">
      <c r="A187" s="21"/>
      <c r="B187" s="24"/>
      <c r="C187" s="21" t="s">
        <v>250</v>
      </c>
      <c r="D187" s="21" t="s">
        <v>267</v>
      </c>
      <c r="E187" s="110" t="s">
        <v>781</v>
      </c>
      <c r="F187" s="21" t="s">
        <v>261</v>
      </c>
      <c r="G187" s="28" t="s">
        <v>662</v>
      </c>
      <c r="H187" s="134">
        <v>2806.1750000000002</v>
      </c>
      <c r="I187" s="134">
        <v>2918.4250000000002</v>
      </c>
      <c r="J187" s="134">
        <v>2979.85</v>
      </c>
    </row>
    <row r="188" spans="1:10" ht="112.5" customHeight="1">
      <c r="A188" s="21"/>
      <c r="B188" s="24"/>
      <c r="C188" s="21" t="s">
        <v>250</v>
      </c>
      <c r="D188" s="21" t="s">
        <v>267</v>
      </c>
      <c r="E188" s="110" t="s">
        <v>847</v>
      </c>
      <c r="F188" s="21"/>
      <c r="G188" s="28" t="s">
        <v>848</v>
      </c>
      <c r="H188" s="134">
        <f t="shared" ref="H188:J189" si="25">H189</f>
        <v>310.267</v>
      </c>
      <c r="I188" s="134">
        <f t="shared" si="25"/>
        <v>100.46</v>
      </c>
      <c r="J188" s="134">
        <f t="shared" si="25"/>
        <v>0</v>
      </c>
    </row>
    <row r="189" spans="1:10" ht="48">
      <c r="A189" s="21"/>
      <c r="B189" s="24"/>
      <c r="C189" s="21" t="s">
        <v>250</v>
      </c>
      <c r="D189" s="21" t="s">
        <v>267</v>
      </c>
      <c r="E189" s="110" t="s">
        <v>847</v>
      </c>
      <c r="F189" s="30" t="s">
        <v>259</v>
      </c>
      <c r="G189" s="197" t="s">
        <v>719</v>
      </c>
      <c r="H189" s="134">
        <f t="shared" si="25"/>
        <v>310.267</v>
      </c>
      <c r="I189" s="134">
        <f t="shared" si="25"/>
        <v>100.46</v>
      </c>
      <c r="J189" s="134">
        <f t="shared" si="25"/>
        <v>0</v>
      </c>
    </row>
    <row r="190" spans="1:10" ht="24">
      <c r="A190" s="21"/>
      <c r="B190" s="24"/>
      <c r="C190" s="21" t="s">
        <v>250</v>
      </c>
      <c r="D190" s="21" t="s">
        <v>267</v>
      </c>
      <c r="E190" s="110" t="s">
        <v>847</v>
      </c>
      <c r="F190" s="21" t="s">
        <v>261</v>
      </c>
      <c r="G190" s="28" t="s">
        <v>662</v>
      </c>
      <c r="H190" s="134">
        <v>310.267</v>
      </c>
      <c r="I190" s="134">
        <v>100.46</v>
      </c>
      <c r="J190" s="134">
        <v>0</v>
      </c>
    </row>
    <row r="191" spans="1:10" ht="60">
      <c r="A191" s="21"/>
      <c r="B191" s="24"/>
      <c r="C191" s="21" t="s">
        <v>250</v>
      </c>
      <c r="D191" s="21" t="s">
        <v>267</v>
      </c>
      <c r="E191" s="110" t="s">
        <v>782</v>
      </c>
      <c r="F191" s="21"/>
      <c r="G191" s="28" t="s">
        <v>784</v>
      </c>
      <c r="H191" s="134">
        <f t="shared" ref="H191:J192" si="26">H192</f>
        <v>96890.6</v>
      </c>
      <c r="I191" s="134">
        <f t="shared" si="26"/>
        <v>97451</v>
      </c>
      <c r="J191" s="134">
        <f t="shared" si="26"/>
        <v>102342.9</v>
      </c>
    </row>
    <row r="192" spans="1:10" ht="48">
      <c r="A192" s="21"/>
      <c r="B192" s="24"/>
      <c r="C192" s="21" t="s">
        <v>250</v>
      </c>
      <c r="D192" s="21" t="s">
        <v>267</v>
      </c>
      <c r="E192" s="110" t="s">
        <v>782</v>
      </c>
      <c r="F192" s="30" t="s">
        <v>259</v>
      </c>
      <c r="G192" s="197" t="s">
        <v>719</v>
      </c>
      <c r="H192" s="134">
        <f t="shared" si="26"/>
        <v>96890.6</v>
      </c>
      <c r="I192" s="134">
        <f t="shared" si="26"/>
        <v>97451</v>
      </c>
      <c r="J192" s="134">
        <f t="shared" si="26"/>
        <v>102342.9</v>
      </c>
    </row>
    <row r="193" spans="1:10" ht="24">
      <c r="A193" s="21"/>
      <c r="B193" s="24"/>
      <c r="C193" s="21" t="s">
        <v>250</v>
      </c>
      <c r="D193" s="21" t="s">
        <v>267</v>
      </c>
      <c r="E193" s="110" t="s">
        <v>782</v>
      </c>
      <c r="F193" s="21" t="s">
        <v>261</v>
      </c>
      <c r="G193" s="28" t="s">
        <v>662</v>
      </c>
      <c r="H193" s="134">
        <v>96890.6</v>
      </c>
      <c r="I193" s="134">
        <v>97451</v>
      </c>
      <c r="J193" s="134">
        <v>102342.9</v>
      </c>
    </row>
    <row r="194" spans="1:10" ht="48">
      <c r="A194" s="21"/>
      <c r="B194" s="24"/>
      <c r="C194" s="21" t="s">
        <v>250</v>
      </c>
      <c r="D194" s="21" t="s">
        <v>267</v>
      </c>
      <c r="E194" s="110" t="s">
        <v>783</v>
      </c>
      <c r="F194" s="21"/>
      <c r="G194" s="28" t="s">
        <v>791</v>
      </c>
      <c r="H194" s="134">
        <f t="shared" ref="H194:J195" si="27">H195</f>
        <v>24222.65</v>
      </c>
      <c r="I194" s="134">
        <f t="shared" si="27"/>
        <v>24362.75</v>
      </c>
      <c r="J194" s="134">
        <f t="shared" si="27"/>
        <v>25585.724999999999</v>
      </c>
    </row>
    <row r="195" spans="1:10" ht="48">
      <c r="A195" s="21"/>
      <c r="B195" s="24"/>
      <c r="C195" s="21" t="s">
        <v>250</v>
      </c>
      <c r="D195" s="21" t="s">
        <v>267</v>
      </c>
      <c r="E195" s="110" t="s">
        <v>783</v>
      </c>
      <c r="F195" s="30" t="s">
        <v>259</v>
      </c>
      <c r="G195" s="197" t="s">
        <v>719</v>
      </c>
      <c r="H195" s="134">
        <f t="shared" si="27"/>
        <v>24222.65</v>
      </c>
      <c r="I195" s="134">
        <f t="shared" si="27"/>
        <v>24362.75</v>
      </c>
      <c r="J195" s="134">
        <f t="shared" si="27"/>
        <v>25585.724999999999</v>
      </c>
    </row>
    <row r="196" spans="1:10" ht="24">
      <c r="A196" s="21"/>
      <c r="B196" s="24"/>
      <c r="C196" s="21" t="s">
        <v>250</v>
      </c>
      <c r="D196" s="21" t="s">
        <v>267</v>
      </c>
      <c r="E196" s="110" t="s">
        <v>783</v>
      </c>
      <c r="F196" s="21" t="s">
        <v>261</v>
      </c>
      <c r="G196" s="28" t="s">
        <v>662</v>
      </c>
      <c r="H196" s="134">
        <v>24222.65</v>
      </c>
      <c r="I196" s="134">
        <v>24362.75</v>
      </c>
      <c r="J196" s="134">
        <v>25585.724999999999</v>
      </c>
    </row>
    <row r="197" spans="1:10" ht="94.5" customHeight="1">
      <c r="A197" s="21"/>
      <c r="B197" s="24"/>
      <c r="C197" s="21" t="s">
        <v>250</v>
      </c>
      <c r="D197" s="21" t="s">
        <v>267</v>
      </c>
      <c r="E197" s="110" t="s">
        <v>846</v>
      </c>
      <c r="F197" s="21"/>
      <c r="G197" s="28" t="s">
        <v>845</v>
      </c>
      <c r="H197" s="134">
        <f t="shared" ref="H197:J198" si="28">H198</f>
        <v>2031.402</v>
      </c>
      <c r="I197" s="134">
        <f t="shared" si="28"/>
        <v>0</v>
      </c>
      <c r="J197" s="134">
        <f t="shared" si="28"/>
        <v>0</v>
      </c>
    </row>
    <row r="198" spans="1:10" ht="48">
      <c r="A198" s="21"/>
      <c r="B198" s="24"/>
      <c r="C198" s="21" t="s">
        <v>250</v>
      </c>
      <c r="D198" s="21" t="s">
        <v>267</v>
      </c>
      <c r="E198" s="110" t="s">
        <v>846</v>
      </c>
      <c r="F198" s="30" t="s">
        <v>259</v>
      </c>
      <c r="G198" s="197" t="s">
        <v>719</v>
      </c>
      <c r="H198" s="134">
        <f t="shared" si="28"/>
        <v>2031.402</v>
      </c>
      <c r="I198" s="134">
        <f t="shared" si="28"/>
        <v>0</v>
      </c>
      <c r="J198" s="134">
        <f t="shared" si="28"/>
        <v>0</v>
      </c>
    </row>
    <row r="199" spans="1:10" ht="24">
      <c r="A199" s="21"/>
      <c r="B199" s="24"/>
      <c r="C199" s="21" t="s">
        <v>250</v>
      </c>
      <c r="D199" s="21" t="s">
        <v>267</v>
      </c>
      <c r="E199" s="110" t="s">
        <v>846</v>
      </c>
      <c r="F199" s="21" t="s">
        <v>261</v>
      </c>
      <c r="G199" s="28" t="s">
        <v>662</v>
      </c>
      <c r="H199" s="134">
        <v>2031.402</v>
      </c>
      <c r="I199" s="134">
        <v>0</v>
      </c>
      <c r="J199" s="134">
        <v>0</v>
      </c>
    </row>
    <row r="200" spans="1:10" ht="24">
      <c r="A200" s="21"/>
      <c r="B200" s="24"/>
      <c r="C200" s="102" t="s">
        <v>250</v>
      </c>
      <c r="D200" s="102" t="s">
        <v>350</v>
      </c>
      <c r="E200" s="101"/>
      <c r="F200" s="102"/>
      <c r="G200" s="121" t="s">
        <v>27</v>
      </c>
      <c r="H200" s="149">
        <f>H201+H218</f>
        <v>545.79999999999995</v>
      </c>
      <c r="I200" s="149">
        <f>I201+I218</f>
        <v>1966</v>
      </c>
      <c r="J200" s="149">
        <f>J201+J218</f>
        <v>1966</v>
      </c>
    </row>
    <row r="201" spans="1:10" ht="60">
      <c r="A201" s="21"/>
      <c r="B201" s="24"/>
      <c r="C201" s="21" t="s">
        <v>250</v>
      </c>
      <c r="D201" s="21">
        <v>12</v>
      </c>
      <c r="E201" s="32" t="s">
        <v>43</v>
      </c>
      <c r="F201" s="21"/>
      <c r="G201" s="28" t="s">
        <v>734</v>
      </c>
      <c r="H201" s="134">
        <f>H202</f>
        <v>520</v>
      </c>
      <c r="I201" s="134">
        <f>I202</f>
        <v>820</v>
      </c>
      <c r="J201" s="134">
        <f>J202</f>
        <v>820</v>
      </c>
    </row>
    <row r="202" spans="1:10" ht="60">
      <c r="A202" s="21"/>
      <c r="B202" s="24"/>
      <c r="C202" s="21" t="s">
        <v>250</v>
      </c>
      <c r="D202" s="21">
        <v>12</v>
      </c>
      <c r="E202" s="32" t="s">
        <v>44</v>
      </c>
      <c r="F202" s="21"/>
      <c r="G202" s="28" t="s">
        <v>99</v>
      </c>
      <c r="H202" s="134">
        <f>H203+H207+H214</f>
        <v>520</v>
      </c>
      <c r="I202" s="134">
        <f>I203+I207+I214</f>
        <v>820</v>
      </c>
      <c r="J202" s="134">
        <f>J203+J207+J214</f>
        <v>820</v>
      </c>
    </row>
    <row r="203" spans="1:10" ht="48">
      <c r="A203" s="21"/>
      <c r="B203" s="24"/>
      <c r="C203" s="21" t="s">
        <v>250</v>
      </c>
      <c r="D203" s="21">
        <v>12</v>
      </c>
      <c r="E203" s="32" t="s">
        <v>103</v>
      </c>
      <c r="F203" s="21"/>
      <c r="G203" s="28" t="s">
        <v>100</v>
      </c>
      <c r="H203" s="134">
        <f t="shared" ref="H203:J205" si="29">H204</f>
        <v>20</v>
      </c>
      <c r="I203" s="134">
        <f t="shared" si="29"/>
        <v>20</v>
      </c>
      <c r="J203" s="134">
        <f t="shared" si="29"/>
        <v>20</v>
      </c>
    </row>
    <row r="204" spans="1:10" ht="60">
      <c r="A204" s="21"/>
      <c r="B204" s="24"/>
      <c r="C204" s="21" t="s">
        <v>250</v>
      </c>
      <c r="D204" s="21">
        <v>12</v>
      </c>
      <c r="E204" s="32" t="s">
        <v>454</v>
      </c>
      <c r="F204" s="21"/>
      <c r="G204" s="28" t="s">
        <v>808</v>
      </c>
      <c r="H204" s="134">
        <f t="shared" si="29"/>
        <v>20</v>
      </c>
      <c r="I204" s="134">
        <f t="shared" si="29"/>
        <v>20</v>
      </c>
      <c r="J204" s="134">
        <f t="shared" si="29"/>
        <v>20</v>
      </c>
    </row>
    <row r="205" spans="1:10" ht="48">
      <c r="A205" s="21"/>
      <c r="B205" s="24"/>
      <c r="C205" s="21" t="s">
        <v>250</v>
      </c>
      <c r="D205" s="21">
        <v>12</v>
      </c>
      <c r="E205" s="32" t="s">
        <v>454</v>
      </c>
      <c r="F205" s="30" t="s">
        <v>259</v>
      </c>
      <c r="G205" s="197" t="s">
        <v>719</v>
      </c>
      <c r="H205" s="134">
        <f t="shared" si="29"/>
        <v>20</v>
      </c>
      <c r="I205" s="134">
        <f t="shared" si="29"/>
        <v>20</v>
      </c>
      <c r="J205" s="134">
        <f t="shared" si="29"/>
        <v>20</v>
      </c>
    </row>
    <row r="206" spans="1:10" ht="24">
      <c r="A206" s="21"/>
      <c r="B206" s="24"/>
      <c r="C206" s="21" t="s">
        <v>250</v>
      </c>
      <c r="D206" s="21">
        <v>12</v>
      </c>
      <c r="E206" s="32" t="s">
        <v>454</v>
      </c>
      <c r="F206" s="21" t="s">
        <v>261</v>
      </c>
      <c r="G206" s="28" t="s">
        <v>662</v>
      </c>
      <c r="H206" s="134">
        <v>20</v>
      </c>
      <c r="I206" s="134">
        <v>20</v>
      </c>
      <c r="J206" s="134">
        <v>20</v>
      </c>
    </row>
    <row r="207" spans="1:10" ht="60">
      <c r="A207" s="21"/>
      <c r="B207" s="24"/>
      <c r="C207" s="21" t="s">
        <v>250</v>
      </c>
      <c r="D207" s="21">
        <v>12</v>
      </c>
      <c r="E207" s="32" t="s">
        <v>46</v>
      </c>
      <c r="F207" s="21"/>
      <c r="G207" s="28" t="s">
        <v>105</v>
      </c>
      <c r="H207" s="134">
        <f>H211+H208</f>
        <v>500</v>
      </c>
      <c r="I207" s="134">
        <f>I211+I208</f>
        <v>700</v>
      </c>
      <c r="J207" s="134">
        <f>J211+J208</f>
        <v>700</v>
      </c>
    </row>
    <row r="208" spans="1:10" ht="84">
      <c r="A208" s="21"/>
      <c r="B208" s="24"/>
      <c r="C208" s="21" t="s">
        <v>250</v>
      </c>
      <c r="D208" s="21">
        <v>12</v>
      </c>
      <c r="E208" s="32" t="s">
        <v>456</v>
      </c>
      <c r="F208" s="21"/>
      <c r="G208" s="28" t="s">
        <v>735</v>
      </c>
      <c r="H208" s="134">
        <f>H210</f>
        <v>0</v>
      </c>
      <c r="I208" s="134">
        <f>I210</f>
        <v>200</v>
      </c>
      <c r="J208" s="134">
        <f>J210</f>
        <v>200</v>
      </c>
    </row>
    <row r="209" spans="1:11" ht="24">
      <c r="A209" s="21"/>
      <c r="B209" s="24"/>
      <c r="C209" s="21" t="s">
        <v>250</v>
      </c>
      <c r="D209" s="21">
        <v>12</v>
      </c>
      <c r="E209" s="32" t="s">
        <v>456</v>
      </c>
      <c r="F209" s="21" t="s">
        <v>265</v>
      </c>
      <c r="G209" s="28" t="s">
        <v>266</v>
      </c>
      <c r="H209" s="134">
        <f>H210</f>
        <v>0</v>
      </c>
      <c r="I209" s="134">
        <f>I210</f>
        <v>200</v>
      </c>
      <c r="J209" s="134">
        <f>J210</f>
        <v>200</v>
      </c>
    </row>
    <row r="210" spans="1:11" ht="108">
      <c r="A210" s="21"/>
      <c r="B210" s="24"/>
      <c r="C210" s="21" t="s">
        <v>250</v>
      </c>
      <c r="D210" s="21">
        <v>12</v>
      </c>
      <c r="E210" s="32" t="s">
        <v>456</v>
      </c>
      <c r="F210" s="21">
        <v>811</v>
      </c>
      <c r="G210" s="28" t="s">
        <v>371</v>
      </c>
      <c r="H210" s="134">
        <v>0</v>
      </c>
      <c r="I210" s="134">
        <v>200</v>
      </c>
      <c r="J210" s="134">
        <v>200</v>
      </c>
    </row>
    <row r="211" spans="1:11" ht="48">
      <c r="A211" s="21"/>
      <c r="B211" s="24"/>
      <c r="C211" s="21" t="s">
        <v>250</v>
      </c>
      <c r="D211" s="21">
        <v>12</v>
      </c>
      <c r="E211" s="32" t="s">
        <v>457</v>
      </c>
      <c r="F211" s="21"/>
      <c r="G211" s="28" t="s">
        <v>809</v>
      </c>
      <c r="H211" s="134">
        <f t="shared" ref="H211:J212" si="30">H212</f>
        <v>500</v>
      </c>
      <c r="I211" s="134">
        <f t="shared" si="30"/>
        <v>500</v>
      </c>
      <c r="J211" s="134">
        <f t="shared" si="30"/>
        <v>500</v>
      </c>
    </row>
    <row r="212" spans="1:11" ht="24">
      <c r="A212" s="21"/>
      <c r="B212" s="24"/>
      <c r="C212" s="21" t="s">
        <v>250</v>
      </c>
      <c r="D212" s="21">
        <v>12</v>
      </c>
      <c r="E212" s="32" t="s">
        <v>457</v>
      </c>
      <c r="F212" s="21" t="s">
        <v>265</v>
      </c>
      <c r="G212" s="28" t="s">
        <v>266</v>
      </c>
      <c r="H212" s="134">
        <f t="shared" si="30"/>
        <v>500</v>
      </c>
      <c r="I212" s="134">
        <f t="shared" si="30"/>
        <v>500</v>
      </c>
      <c r="J212" s="134">
        <f t="shared" si="30"/>
        <v>500</v>
      </c>
    </row>
    <row r="213" spans="1:11" ht="96">
      <c r="A213" s="21"/>
      <c r="B213" s="24"/>
      <c r="C213" s="21" t="s">
        <v>250</v>
      </c>
      <c r="D213" s="21">
        <v>12</v>
      </c>
      <c r="E213" s="32" t="s">
        <v>457</v>
      </c>
      <c r="F213" s="115">
        <v>813</v>
      </c>
      <c r="G213" s="28" t="s">
        <v>666</v>
      </c>
      <c r="H213" s="134">
        <v>500</v>
      </c>
      <c r="I213" s="134">
        <v>500</v>
      </c>
      <c r="J213" s="134">
        <v>500</v>
      </c>
    </row>
    <row r="214" spans="1:11" ht="60">
      <c r="A214" s="21"/>
      <c r="B214" s="24"/>
      <c r="C214" s="21" t="s">
        <v>250</v>
      </c>
      <c r="D214" s="21">
        <v>12</v>
      </c>
      <c r="E214" s="32" t="s">
        <v>48</v>
      </c>
      <c r="F214" s="21"/>
      <c r="G214" s="28" t="s">
        <v>374</v>
      </c>
      <c r="H214" s="134">
        <f>H215</f>
        <v>0</v>
      </c>
      <c r="I214" s="134">
        <f>I215</f>
        <v>100</v>
      </c>
      <c r="J214" s="134">
        <f>J215</f>
        <v>100</v>
      </c>
    </row>
    <row r="215" spans="1:11" ht="84">
      <c r="A215" s="21"/>
      <c r="B215" s="24"/>
      <c r="C215" s="21" t="s">
        <v>250</v>
      </c>
      <c r="D215" s="21">
        <v>12</v>
      </c>
      <c r="E215" s="32" t="s">
        <v>458</v>
      </c>
      <c r="F215" s="21"/>
      <c r="G215" s="28" t="s">
        <v>47</v>
      </c>
      <c r="H215" s="134">
        <f t="shared" ref="H215:J216" si="31">H216</f>
        <v>0</v>
      </c>
      <c r="I215" s="134">
        <f t="shared" si="31"/>
        <v>100</v>
      </c>
      <c r="J215" s="134">
        <f t="shared" si="31"/>
        <v>100</v>
      </c>
    </row>
    <row r="216" spans="1:11" ht="24">
      <c r="A216" s="21"/>
      <c r="B216" s="24"/>
      <c r="C216" s="21" t="s">
        <v>250</v>
      </c>
      <c r="D216" s="21">
        <v>12</v>
      </c>
      <c r="E216" s="32" t="s">
        <v>458</v>
      </c>
      <c r="F216" s="21" t="s">
        <v>265</v>
      </c>
      <c r="G216" s="28" t="s">
        <v>266</v>
      </c>
      <c r="H216" s="134">
        <f t="shared" si="31"/>
        <v>0</v>
      </c>
      <c r="I216" s="134">
        <f t="shared" si="31"/>
        <v>100</v>
      </c>
      <c r="J216" s="134">
        <f t="shared" si="31"/>
        <v>100</v>
      </c>
    </row>
    <row r="217" spans="1:11" ht="108">
      <c r="A217" s="21"/>
      <c r="B217" s="24"/>
      <c r="C217" s="21" t="s">
        <v>250</v>
      </c>
      <c r="D217" s="21">
        <v>12</v>
      </c>
      <c r="E217" s="32" t="s">
        <v>458</v>
      </c>
      <c r="F217" s="21">
        <v>811</v>
      </c>
      <c r="G217" s="28" t="s">
        <v>371</v>
      </c>
      <c r="H217" s="134">
        <v>0</v>
      </c>
      <c r="I217" s="134">
        <v>100</v>
      </c>
      <c r="J217" s="134">
        <v>100</v>
      </c>
    </row>
    <row r="218" spans="1:11" ht="36">
      <c r="A218" s="21"/>
      <c r="B218" s="24"/>
      <c r="C218" s="21" t="s">
        <v>250</v>
      </c>
      <c r="D218" s="21">
        <v>12</v>
      </c>
      <c r="E218" s="32" t="s">
        <v>380</v>
      </c>
      <c r="F218" s="126"/>
      <c r="G218" s="231" t="s">
        <v>736</v>
      </c>
      <c r="H218" s="157">
        <f>H219</f>
        <v>25.8</v>
      </c>
      <c r="I218" s="157">
        <f>I219</f>
        <v>1146</v>
      </c>
      <c r="J218" s="157">
        <f>J219</f>
        <v>1146</v>
      </c>
      <c r="K218" s="238"/>
    </row>
    <row r="219" spans="1:11" ht="48">
      <c r="A219" s="21"/>
      <c r="B219" s="24"/>
      <c r="C219" s="21" t="s">
        <v>250</v>
      </c>
      <c r="D219" s="21">
        <v>12</v>
      </c>
      <c r="E219" s="32" t="s">
        <v>381</v>
      </c>
      <c r="F219" s="21"/>
      <c r="G219" s="28" t="s">
        <v>786</v>
      </c>
      <c r="H219" s="134">
        <f>H220+H230</f>
        <v>25.8</v>
      </c>
      <c r="I219" s="134">
        <f>I220+I230</f>
        <v>1146</v>
      </c>
      <c r="J219" s="134">
        <f>J220+J230</f>
        <v>1146</v>
      </c>
    </row>
    <row r="220" spans="1:11" ht="24">
      <c r="A220" s="21"/>
      <c r="B220" s="24"/>
      <c r="C220" s="21" t="s">
        <v>250</v>
      </c>
      <c r="D220" s="21">
        <v>12</v>
      </c>
      <c r="E220" s="32" t="s">
        <v>382</v>
      </c>
      <c r="F220" s="21"/>
      <c r="G220" s="28" t="s">
        <v>92</v>
      </c>
      <c r="H220" s="134">
        <f>H221+H224+H227</f>
        <v>25</v>
      </c>
      <c r="I220" s="134">
        <f>I221+I224+I227</f>
        <v>1075</v>
      </c>
      <c r="J220" s="134">
        <f>J221+J224+J227</f>
        <v>1075</v>
      </c>
    </row>
    <row r="221" spans="1:11" ht="180">
      <c r="A221" s="21"/>
      <c r="B221" s="24"/>
      <c r="C221" s="21" t="s">
        <v>250</v>
      </c>
      <c r="D221" s="21">
        <v>12</v>
      </c>
      <c r="E221" s="32" t="s">
        <v>459</v>
      </c>
      <c r="F221" s="21"/>
      <c r="G221" s="213" t="s">
        <v>674</v>
      </c>
      <c r="H221" s="134">
        <f t="shared" ref="H221:J222" si="32">H222</f>
        <v>0</v>
      </c>
      <c r="I221" s="134">
        <f t="shared" si="32"/>
        <v>1000</v>
      </c>
      <c r="J221" s="134">
        <f t="shared" si="32"/>
        <v>1000</v>
      </c>
    </row>
    <row r="222" spans="1:11" ht="24">
      <c r="A222" s="21"/>
      <c r="B222" s="24"/>
      <c r="C222" s="21" t="s">
        <v>250</v>
      </c>
      <c r="D222" s="21">
        <v>12</v>
      </c>
      <c r="E222" s="32" t="s">
        <v>459</v>
      </c>
      <c r="F222" s="21" t="s">
        <v>265</v>
      </c>
      <c r="G222" s="28" t="s">
        <v>266</v>
      </c>
      <c r="H222" s="134">
        <f t="shared" si="32"/>
        <v>0</v>
      </c>
      <c r="I222" s="134">
        <f t="shared" si="32"/>
        <v>1000</v>
      </c>
      <c r="J222" s="134">
        <f t="shared" si="32"/>
        <v>1000</v>
      </c>
    </row>
    <row r="223" spans="1:11" ht="96">
      <c r="A223" s="21"/>
      <c r="B223" s="24"/>
      <c r="C223" s="21" t="s">
        <v>250</v>
      </c>
      <c r="D223" s="21">
        <v>12</v>
      </c>
      <c r="E223" s="32" t="s">
        <v>459</v>
      </c>
      <c r="F223" s="115">
        <v>813</v>
      </c>
      <c r="G223" s="28" t="s">
        <v>666</v>
      </c>
      <c r="H223" s="134">
        <v>0</v>
      </c>
      <c r="I223" s="134">
        <v>1000</v>
      </c>
      <c r="J223" s="134">
        <v>1000</v>
      </c>
    </row>
    <row r="224" spans="1:11" ht="48">
      <c r="A224" s="21"/>
      <c r="B224" s="24"/>
      <c r="C224" s="21" t="s">
        <v>250</v>
      </c>
      <c r="D224" s="21">
        <v>12</v>
      </c>
      <c r="E224" s="32" t="s">
        <v>460</v>
      </c>
      <c r="F224" s="21"/>
      <c r="G224" s="28" t="s">
        <v>376</v>
      </c>
      <c r="H224" s="134">
        <f t="shared" ref="H224:J225" si="33">H225</f>
        <v>25</v>
      </c>
      <c r="I224" s="134">
        <f t="shared" si="33"/>
        <v>25</v>
      </c>
      <c r="J224" s="134">
        <f t="shared" si="33"/>
        <v>25</v>
      </c>
    </row>
    <row r="225" spans="1:10" ht="48">
      <c r="A225" s="21"/>
      <c r="B225" s="24"/>
      <c r="C225" s="21" t="s">
        <v>250</v>
      </c>
      <c r="D225" s="21">
        <v>12</v>
      </c>
      <c r="E225" s="32" t="s">
        <v>460</v>
      </c>
      <c r="F225" s="30" t="s">
        <v>259</v>
      </c>
      <c r="G225" s="197" t="s">
        <v>719</v>
      </c>
      <c r="H225" s="134">
        <f t="shared" si="33"/>
        <v>25</v>
      </c>
      <c r="I225" s="134">
        <f t="shared" si="33"/>
        <v>25</v>
      </c>
      <c r="J225" s="134">
        <f t="shared" si="33"/>
        <v>25</v>
      </c>
    </row>
    <row r="226" spans="1:10" ht="24">
      <c r="A226" s="21"/>
      <c r="B226" s="24"/>
      <c r="C226" s="21" t="s">
        <v>250</v>
      </c>
      <c r="D226" s="21">
        <v>12</v>
      </c>
      <c r="E226" s="32" t="s">
        <v>460</v>
      </c>
      <c r="F226" s="21" t="s">
        <v>261</v>
      </c>
      <c r="G226" s="28" t="s">
        <v>662</v>
      </c>
      <c r="H226" s="134">
        <v>25</v>
      </c>
      <c r="I226" s="134">
        <v>25</v>
      </c>
      <c r="J226" s="134">
        <v>25</v>
      </c>
    </row>
    <row r="227" spans="1:10" ht="48">
      <c r="A227" s="21"/>
      <c r="B227" s="24"/>
      <c r="C227" s="21" t="s">
        <v>250</v>
      </c>
      <c r="D227" s="21">
        <v>12</v>
      </c>
      <c r="E227" s="32" t="s">
        <v>461</v>
      </c>
      <c r="F227" s="21"/>
      <c r="G227" s="28" t="s">
        <v>94</v>
      </c>
      <c r="H227" s="134">
        <f t="shared" ref="H227:J228" si="34">H228</f>
        <v>0</v>
      </c>
      <c r="I227" s="134">
        <f t="shared" si="34"/>
        <v>50</v>
      </c>
      <c r="J227" s="134">
        <f t="shared" si="34"/>
        <v>50</v>
      </c>
    </row>
    <row r="228" spans="1:10" ht="48">
      <c r="A228" s="21"/>
      <c r="B228" s="24"/>
      <c r="C228" s="21" t="s">
        <v>250</v>
      </c>
      <c r="D228" s="21">
        <v>12</v>
      </c>
      <c r="E228" s="32" t="s">
        <v>461</v>
      </c>
      <c r="F228" s="30" t="s">
        <v>259</v>
      </c>
      <c r="G228" s="197" t="s">
        <v>719</v>
      </c>
      <c r="H228" s="134">
        <f t="shared" si="34"/>
        <v>0</v>
      </c>
      <c r="I228" s="134">
        <f t="shared" si="34"/>
        <v>50</v>
      </c>
      <c r="J228" s="134">
        <f t="shared" si="34"/>
        <v>50</v>
      </c>
    </row>
    <row r="229" spans="1:10" ht="24">
      <c r="A229" s="21"/>
      <c r="B229" s="24"/>
      <c r="C229" s="21" t="s">
        <v>250</v>
      </c>
      <c r="D229" s="21">
        <v>12</v>
      </c>
      <c r="E229" s="32" t="s">
        <v>461</v>
      </c>
      <c r="F229" s="21" t="s">
        <v>261</v>
      </c>
      <c r="G229" s="28" t="s">
        <v>662</v>
      </c>
      <c r="H229" s="134">
        <v>0</v>
      </c>
      <c r="I229" s="134">
        <v>50</v>
      </c>
      <c r="J229" s="134">
        <v>50</v>
      </c>
    </row>
    <row r="230" spans="1:10" ht="48">
      <c r="A230" s="21"/>
      <c r="B230" s="24"/>
      <c r="C230" s="21" t="s">
        <v>250</v>
      </c>
      <c r="D230" s="21">
        <v>12</v>
      </c>
      <c r="E230" s="32" t="s">
        <v>383</v>
      </c>
      <c r="F230" s="21"/>
      <c r="G230" s="28" t="s">
        <v>838</v>
      </c>
      <c r="H230" s="134">
        <f>H231+H234+H238</f>
        <v>0.8</v>
      </c>
      <c r="I230" s="134">
        <f t="shared" ref="I230:J230" si="35">I231+I234+I238</f>
        <v>71</v>
      </c>
      <c r="J230" s="134">
        <f t="shared" si="35"/>
        <v>71</v>
      </c>
    </row>
    <row r="231" spans="1:10" ht="24">
      <c r="A231" s="21"/>
      <c r="B231" s="24"/>
      <c r="C231" s="21" t="s">
        <v>250</v>
      </c>
      <c r="D231" s="21">
        <v>12</v>
      </c>
      <c r="E231" s="32" t="s">
        <v>464</v>
      </c>
      <c r="F231" s="21"/>
      <c r="G231" s="28" t="s">
        <v>737</v>
      </c>
      <c r="H231" s="134">
        <f t="shared" ref="H231:J232" si="36">H232</f>
        <v>0.8</v>
      </c>
      <c r="I231" s="134">
        <f t="shared" si="36"/>
        <v>1</v>
      </c>
      <c r="J231" s="134">
        <f t="shared" si="36"/>
        <v>1</v>
      </c>
    </row>
    <row r="232" spans="1:10" ht="48">
      <c r="A232" s="21"/>
      <c r="B232" s="24"/>
      <c r="C232" s="21" t="s">
        <v>250</v>
      </c>
      <c r="D232" s="21">
        <v>12</v>
      </c>
      <c r="E232" s="32" t="s">
        <v>464</v>
      </c>
      <c r="F232" s="30" t="s">
        <v>259</v>
      </c>
      <c r="G232" s="197" t="s">
        <v>719</v>
      </c>
      <c r="H232" s="134">
        <f t="shared" si="36"/>
        <v>0.8</v>
      </c>
      <c r="I232" s="134">
        <f t="shared" si="36"/>
        <v>1</v>
      </c>
      <c r="J232" s="134">
        <f t="shared" si="36"/>
        <v>1</v>
      </c>
    </row>
    <row r="233" spans="1:10" ht="24">
      <c r="A233" s="21"/>
      <c r="B233" s="24"/>
      <c r="C233" s="21" t="s">
        <v>250</v>
      </c>
      <c r="D233" s="21">
        <v>12</v>
      </c>
      <c r="E233" s="32" t="s">
        <v>464</v>
      </c>
      <c r="F233" s="21" t="s">
        <v>261</v>
      </c>
      <c r="G233" s="28" t="s">
        <v>662</v>
      </c>
      <c r="H233" s="134">
        <v>0.8</v>
      </c>
      <c r="I233" s="134">
        <v>1</v>
      </c>
      <c r="J233" s="134">
        <v>1</v>
      </c>
    </row>
    <row r="234" spans="1:10" ht="96">
      <c r="A234" s="21"/>
      <c r="B234" s="24"/>
      <c r="C234" s="21" t="s">
        <v>250</v>
      </c>
      <c r="D234" s="21">
        <v>12</v>
      </c>
      <c r="E234" s="32" t="s">
        <v>676</v>
      </c>
      <c r="F234" s="21"/>
      <c r="G234" s="28" t="s">
        <v>672</v>
      </c>
      <c r="H234" s="134">
        <f t="shared" ref="H234:J235" si="37">H235</f>
        <v>0</v>
      </c>
      <c r="I234" s="134">
        <f t="shared" si="37"/>
        <v>20</v>
      </c>
      <c r="J234" s="134">
        <f t="shared" si="37"/>
        <v>20</v>
      </c>
    </row>
    <row r="235" spans="1:10" ht="48">
      <c r="A235" s="21"/>
      <c r="B235" s="24"/>
      <c r="C235" s="21" t="s">
        <v>250</v>
      </c>
      <c r="D235" s="21">
        <v>12</v>
      </c>
      <c r="E235" s="32" t="s">
        <v>676</v>
      </c>
      <c r="F235" s="30" t="s">
        <v>259</v>
      </c>
      <c r="G235" s="197" t="s">
        <v>719</v>
      </c>
      <c r="H235" s="134">
        <f t="shared" si="37"/>
        <v>0</v>
      </c>
      <c r="I235" s="134">
        <f t="shared" si="37"/>
        <v>20</v>
      </c>
      <c r="J235" s="134">
        <f t="shared" si="37"/>
        <v>20</v>
      </c>
    </row>
    <row r="236" spans="1:10" ht="24">
      <c r="A236" s="21"/>
      <c r="B236" s="24"/>
      <c r="C236" s="21" t="s">
        <v>250</v>
      </c>
      <c r="D236" s="21">
        <v>12</v>
      </c>
      <c r="E236" s="32" t="s">
        <v>676</v>
      </c>
      <c r="F236" s="21" t="s">
        <v>261</v>
      </c>
      <c r="G236" s="28" t="s">
        <v>662</v>
      </c>
      <c r="H236" s="134">
        <v>0</v>
      </c>
      <c r="I236" s="134">
        <v>20</v>
      </c>
      <c r="J236" s="134">
        <v>20</v>
      </c>
    </row>
    <row r="237" spans="1:10" ht="36">
      <c r="A237" s="21"/>
      <c r="B237" s="24"/>
      <c r="C237" s="21" t="s">
        <v>250</v>
      </c>
      <c r="D237" s="21">
        <v>12</v>
      </c>
      <c r="E237" s="32" t="s">
        <v>738</v>
      </c>
      <c r="F237" s="21"/>
      <c r="G237" s="28" t="s">
        <v>739</v>
      </c>
      <c r="H237" s="134">
        <f>H238</f>
        <v>0</v>
      </c>
      <c r="I237" s="134">
        <f t="shared" ref="I237:J238" si="38">I238</f>
        <v>50</v>
      </c>
      <c r="J237" s="134">
        <f t="shared" si="38"/>
        <v>50</v>
      </c>
    </row>
    <row r="238" spans="1:10" ht="24">
      <c r="A238" s="21"/>
      <c r="B238" s="24"/>
      <c r="C238" s="21" t="s">
        <v>250</v>
      </c>
      <c r="D238" s="21">
        <v>12</v>
      </c>
      <c r="E238" s="32" t="s">
        <v>738</v>
      </c>
      <c r="F238" s="30" t="s">
        <v>259</v>
      </c>
      <c r="G238" s="197" t="s">
        <v>266</v>
      </c>
      <c r="H238" s="134">
        <f>H239</f>
        <v>0</v>
      </c>
      <c r="I238" s="134">
        <f t="shared" si="38"/>
        <v>50</v>
      </c>
      <c r="J238" s="134">
        <f t="shared" si="38"/>
        <v>50</v>
      </c>
    </row>
    <row r="239" spans="1:10" ht="24">
      <c r="A239" s="21"/>
      <c r="B239" s="24"/>
      <c r="C239" s="21" t="s">
        <v>250</v>
      </c>
      <c r="D239" s="21">
        <v>12</v>
      </c>
      <c r="E239" s="32" t="s">
        <v>738</v>
      </c>
      <c r="F239" s="21" t="s">
        <v>261</v>
      </c>
      <c r="G239" s="28" t="s">
        <v>662</v>
      </c>
      <c r="H239" s="134">
        <v>0</v>
      </c>
      <c r="I239" s="134">
        <v>50</v>
      </c>
      <c r="J239" s="134">
        <v>50</v>
      </c>
    </row>
    <row r="240" spans="1:10" ht="24">
      <c r="A240" s="21"/>
      <c r="B240" s="24"/>
      <c r="C240" s="25" t="s">
        <v>26</v>
      </c>
      <c r="D240" s="25" t="s">
        <v>251</v>
      </c>
      <c r="E240" s="82"/>
      <c r="F240" s="24"/>
      <c r="G240" s="230" t="s">
        <v>281</v>
      </c>
      <c r="H240" s="148">
        <f>H241+H253+H306</f>
        <v>90886.525000000009</v>
      </c>
      <c r="I240" s="148">
        <f>I241+I253+I306</f>
        <v>14524.076999999999</v>
      </c>
      <c r="J240" s="148">
        <f>J241+J253+J306</f>
        <v>1964.7470000000001</v>
      </c>
    </row>
    <row r="241" spans="1:10">
      <c r="A241" s="21"/>
      <c r="B241" s="24"/>
      <c r="C241" s="101" t="s">
        <v>26</v>
      </c>
      <c r="D241" s="101" t="s">
        <v>257</v>
      </c>
      <c r="E241" s="104"/>
      <c r="F241" s="101"/>
      <c r="G241" s="121" t="s">
        <v>658</v>
      </c>
      <c r="H241" s="149">
        <f>H242</f>
        <v>1149.433</v>
      </c>
      <c r="I241" s="149">
        <f t="shared" ref="H241:J242" si="39">I242</f>
        <v>946.3130000000001</v>
      </c>
      <c r="J241" s="149">
        <f t="shared" si="39"/>
        <v>320.48700000000002</v>
      </c>
    </row>
    <row r="242" spans="1:10" ht="24">
      <c r="A242" s="21"/>
      <c r="B242" s="24"/>
      <c r="C242" s="11" t="s">
        <v>26</v>
      </c>
      <c r="D242" s="11" t="s">
        <v>257</v>
      </c>
      <c r="E242" s="11" t="s">
        <v>131</v>
      </c>
      <c r="F242" s="11"/>
      <c r="G242" s="28" t="s">
        <v>67</v>
      </c>
      <c r="H242" s="134">
        <f t="shared" si="39"/>
        <v>1149.433</v>
      </c>
      <c r="I242" s="134">
        <f t="shared" si="39"/>
        <v>946.3130000000001</v>
      </c>
      <c r="J242" s="134">
        <f t="shared" si="39"/>
        <v>320.48700000000002</v>
      </c>
    </row>
    <row r="243" spans="1:10" ht="60">
      <c r="A243" s="21"/>
      <c r="B243" s="24"/>
      <c r="C243" s="11" t="s">
        <v>26</v>
      </c>
      <c r="D243" s="11" t="s">
        <v>257</v>
      </c>
      <c r="E243" s="11" t="s">
        <v>403</v>
      </c>
      <c r="F243" s="11"/>
      <c r="G243" s="28" t="s">
        <v>404</v>
      </c>
      <c r="H243" s="134">
        <f>H244+H247</f>
        <v>1149.433</v>
      </c>
      <c r="I243" s="134">
        <f>I244+I247</f>
        <v>946.3130000000001</v>
      </c>
      <c r="J243" s="134">
        <f>J244+J247</f>
        <v>320.48700000000002</v>
      </c>
    </row>
    <row r="244" spans="1:10" ht="63.75" customHeight="1">
      <c r="A244" s="21"/>
      <c r="B244" s="24"/>
      <c r="C244" s="11" t="s">
        <v>26</v>
      </c>
      <c r="D244" s="11" t="s">
        <v>257</v>
      </c>
      <c r="E244" s="11" t="s">
        <v>2</v>
      </c>
      <c r="F244" s="21"/>
      <c r="G244" s="28" t="s">
        <v>294</v>
      </c>
      <c r="H244" s="134">
        <f t="shared" ref="H244:J245" si="40">H245</f>
        <v>456.34899999999999</v>
      </c>
      <c r="I244" s="134">
        <f t="shared" si="40"/>
        <v>320.48700000000002</v>
      </c>
      <c r="J244" s="134">
        <f t="shared" si="40"/>
        <v>320.48700000000002</v>
      </c>
    </row>
    <row r="245" spans="1:10" ht="48">
      <c r="A245" s="21"/>
      <c r="B245" s="24"/>
      <c r="C245" s="11" t="s">
        <v>26</v>
      </c>
      <c r="D245" s="11" t="s">
        <v>257</v>
      </c>
      <c r="E245" s="11" t="s">
        <v>2</v>
      </c>
      <c r="F245" s="30" t="s">
        <v>259</v>
      </c>
      <c r="G245" s="197" t="s">
        <v>719</v>
      </c>
      <c r="H245" s="134">
        <f t="shared" si="40"/>
        <v>456.34899999999999</v>
      </c>
      <c r="I245" s="134">
        <f t="shared" si="40"/>
        <v>320.48700000000002</v>
      </c>
      <c r="J245" s="134">
        <f t="shared" si="40"/>
        <v>320.48700000000002</v>
      </c>
    </row>
    <row r="246" spans="1:10" ht="24">
      <c r="A246" s="21"/>
      <c r="B246" s="24"/>
      <c r="C246" s="11" t="s">
        <v>26</v>
      </c>
      <c r="D246" s="11" t="s">
        <v>257</v>
      </c>
      <c r="E246" s="11" t="s">
        <v>2</v>
      </c>
      <c r="F246" s="21" t="s">
        <v>261</v>
      </c>
      <c r="G246" s="28" t="s">
        <v>662</v>
      </c>
      <c r="H246" s="134">
        <v>456.34899999999999</v>
      </c>
      <c r="I246" s="134">
        <v>320.48700000000002</v>
      </c>
      <c r="J246" s="134">
        <v>320.48700000000002</v>
      </c>
    </row>
    <row r="247" spans="1:10" ht="72">
      <c r="A247" s="21"/>
      <c r="B247" s="24"/>
      <c r="C247" s="11" t="s">
        <v>26</v>
      </c>
      <c r="D247" s="11" t="s">
        <v>257</v>
      </c>
      <c r="E247" s="32" t="s">
        <v>659</v>
      </c>
      <c r="F247" s="11"/>
      <c r="G247" s="28" t="s">
        <v>660</v>
      </c>
      <c r="H247" s="134">
        <f>H248+H251</f>
        <v>693.08400000000006</v>
      </c>
      <c r="I247" s="134">
        <f t="shared" ref="I247:J247" si="41">I248+I251</f>
        <v>625.82600000000002</v>
      </c>
      <c r="J247" s="134">
        <f t="shared" si="41"/>
        <v>0</v>
      </c>
    </row>
    <row r="248" spans="1:10" ht="48">
      <c r="A248" s="21"/>
      <c r="B248" s="24"/>
      <c r="C248" s="11" t="s">
        <v>26</v>
      </c>
      <c r="D248" s="11" t="s">
        <v>257</v>
      </c>
      <c r="E248" s="32" t="s">
        <v>659</v>
      </c>
      <c r="F248" s="30" t="s">
        <v>259</v>
      </c>
      <c r="G248" s="197" t="s">
        <v>719</v>
      </c>
      <c r="H248" s="134">
        <f>H249+H250</f>
        <v>692.61900000000003</v>
      </c>
      <c r="I248" s="134">
        <f>I249+I250</f>
        <v>625.82600000000002</v>
      </c>
      <c r="J248" s="134">
        <f>J249+J250</f>
        <v>0</v>
      </c>
    </row>
    <row r="249" spans="1:10" ht="24">
      <c r="A249" s="21"/>
      <c r="B249" s="24"/>
      <c r="C249" s="11" t="s">
        <v>26</v>
      </c>
      <c r="D249" s="11" t="s">
        <v>257</v>
      </c>
      <c r="E249" s="32" t="s">
        <v>659</v>
      </c>
      <c r="F249" s="21" t="s">
        <v>261</v>
      </c>
      <c r="G249" s="28" t="s">
        <v>662</v>
      </c>
      <c r="H249" s="134">
        <v>631.11300000000006</v>
      </c>
      <c r="I249" s="134">
        <v>259.45400000000001</v>
      </c>
      <c r="J249" s="134">
        <v>0</v>
      </c>
    </row>
    <row r="250" spans="1:10" ht="24">
      <c r="A250" s="21"/>
      <c r="B250" s="24"/>
      <c r="C250" s="11" t="s">
        <v>26</v>
      </c>
      <c r="D250" s="11" t="s">
        <v>257</v>
      </c>
      <c r="E250" s="32" t="s">
        <v>659</v>
      </c>
      <c r="F250" s="21">
        <v>247</v>
      </c>
      <c r="G250" s="28" t="s">
        <v>785</v>
      </c>
      <c r="H250" s="134">
        <v>61.506</v>
      </c>
      <c r="I250" s="134">
        <v>366.37200000000001</v>
      </c>
      <c r="J250" s="134">
        <v>0</v>
      </c>
    </row>
    <row r="251" spans="1:10" s="252" customFormat="1" ht="24">
      <c r="A251" s="21"/>
      <c r="B251" s="24"/>
      <c r="C251" s="11" t="s">
        <v>26</v>
      </c>
      <c r="D251" s="11" t="s">
        <v>257</v>
      </c>
      <c r="E251" s="32" t="s">
        <v>659</v>
      </c>
      <c r="F251" s="21" t="s">
        <v>265</v>
      </c>
      <c r="G251" s="28" t="s">
        <v>266</v>
      </c>
      <c r="H251" s="134">
        <f>H252</f>
        <v>0.46500000000000002</v>
      </c>
      <c r="I251" s="134">
        <f t="shared" ref="I251:J251" si="42">I252</f>
        <v>0</v>
      </c>
      <c r="J251" s="134">
        <f t="shared" si="42"/>
        <v>0</v>
      </c>
    </row>
    <row r="252" spans="1:10" s="252" customFormat="1">
      <c r="A252" s="21"/>
      <c r="B252" s="24"/>
      <c r="C252" s="11" t="s">
        <v>26</v>
      </c>
      <c r="D252" s="11" t="s">
        <v>257</v>
      </c>
      <c r="E252" s="32" t="s">
        <v>659</v>
      </c>
      <c r="F252" s="21">
        <v>853</v>
      </c>
      <c r="G252" s="28" t="s">
        <v>872</v>
      </c>
      <c r="H252" s="134">
        <v>0.46500000000000002</v>
      </c>
      <c r="I252" s="134">
        <v>0</v>
      </c>
      <c r="J252" s="134">
        <v>0</v>
      </c>
    </row>
    <row r="253" spans="1:10">
      <c r="A253" s="21"/>
      <c r="B253" s="24"/>
      <c r="C253" s="101" t="s">
        <v>26</v>
      </c>
      <c r="D253" s="101" t="s">
        <v>297</v>
      </c>
      <c r="E253" s="104"/>
      <c r="F253" s="102"/>
      <c r="G253" s="121" t="s">
        <v>295</v>
      </c>
      <c r="H253" s="149">
        <f t="shared" ref="H253:J254" si="43">H254</f>
        <v>88749.853000000003</v>
      </c>
      <c r="I253" s="149">
        <f t="shared" si="43"/>
        <v>12617.8</v>
      </c>
      <c r="J253" s="149">
        <f t="shared" si="43"/>
        <v>1000</v>
      </c>
    </row>
    <row r="254" spans="1:10" ht="60">
      <c r="A254" s="21"/>
      <c r="B254" s="24"/>
      <c r="C254" s="11" t="s">
        <v>26</v>
      </c>
      <c r="D254" s="11" t="s">
        <v>297</v>
      </c>
      <c r="E254" s="34" t="s">
        <v>274</v>
      </c>
      <c r="F254" s="21"/>
      <c r="G254" s="28" t="s">
        <v>798</v>
      </c>
      <c r="H254" s="134">
        <f t="shared" si="43"/>
        <v>88749.853000000003</v>
      </c>
      <c r="I254" s="134">
        <f t="shared" si="43"/>
        <v>12617.8</v>
      </c>
      <c r="J254" s="134">
        <f t="shared" si="43"/>
        <v>1000</v>
      </c>
    </row>
    <row r="255" spans="1:10" ht="72">
      <c r="A255" s="21"/>
      <c r="B255" s="24"/>
      <c r="C255" s="11" t="s">
        <v>26</v>
      </c>
      <c r="D255" s="11" t="s">
        <v>297</v>
      </c>
      <c r="E255" s="32" t="s">
        <v>275</v>
      </c>
      <c r="F255" s="21"/>
      <c r="G255" s="28" t="s">
        <v>799</v>
      </c>
      <c r="H255" s="134">
        <f>H256+H275</f>
        <v>88749.853000000003</v>
      </c>
      <c r="I255" s="134">
        <f>I256+I275</f>
        <v>12617.8</v>
      </c>
      <c r="J255" s="134">
        <f>J256+J275</f>
        <v>1000</v>
      </c>
    </row>
    <row r="256" spans="1:10" ht="48">
      <c r="A256" s="21"/>
      <c r="B256" s="24"/>
      <c r="C256" s="11" t="s">
        <v>26</v>
      </c>
      <c r="D256" s="11" t="s">
        <v>297</v>
      </c>
      <c r="E256" s="32" t="s">
        <v>276</v>
      </c>
      <c r="F256" s="21"/>
      <c r="G256" s="28" t="s">
        <v>789</v>
      </c>
      <c r="H256" s="134">
        <f>H260+H263+H257+H269+H272+H266</f>
        <v>11975.709000000001</v>
      </c>
      <c r="I256" s="134">
        <f t="shared" ref="I256:J256" si="44">I260+I263+I257+I269+I272+I266</f>
        <v>0</v>
      </c>
      <c r="J256" s="134">
        <f t="shared" si="44"/>
        <v>0</v>
      </c>
    </row>
    <row r="257" spans="1:10" ht="36">
      <c r="A257" s="21"/>
      <c r="B257" s="24"/>
      <c r="C257" s="11" t="s">
        <v>26</v>
      </c>
      <c r="D257" s="11" t="s">
        <v>297</v>
      </c>
      <c r="E257" s="11" t="s">
        <v>849</v>
      </c>
      <c r="F257" s="21"/>
      <c r="G257" s="213" t="s">
        <v>957</v>
      </c>
      <c r="H257" s="134">
        <f t="shared" ref="H257:J258" si="45">H258</f>
        <v>5292</v>
      </c>
      <c r="I257" s="134">
        <f t="shared" si="45"/>
        <v>0</v>
      </c>
      <c r="J257" s="134">
        <f t="shared" si="45"/>
        <v>0</v>
      </c>
    </row>
    <row r="258" spans="1:10" ht="48">
      <c r="A258" s="21"/>
      <c r="B258" s="24"/>
      <c r="C258" s="11" t="s">
        <v>26</v>
      </c>
      <c r="D258" s="11" t="s">
        <v>297</v>
      </c>
      <c r="E258" s="11" t="s">
        <v>849</v>
      </c>
      <c r="F258" s="21">
        <v>400</v>
      </c>
      <c r="G258" s="28" t="s">
        <v>420</v>
      </c>
      <c r="H258" s="134">
        <f t="shared" si="45"/>
        <v>5292</v>
      </c>
      <c r="I258" s="134">
        <f t="shared" si="45"/>
        <v>0</v>
      </c>
      <c r="J258" s="134">
        <f t="shared" si="45"/>
        <v>0</v>
      </c>
    </row>
    <row r="259" spans="1:10" ht="72">
      <c r="A259" s="21"/>
      <c r="B259" s="24"/>
      <c r="C259" s="11" t="s">
        <v>26</v>
      </c>
      <c r="D259" s="11" t="s">
        <v>297</v>
      </c>
      <c r="E259" s="11" t="s">
        <v>849</v>
      </c>
      <c r="F259" s="21">
        <v>414</v>
      </c>
      <c r="G259" s="28" t="s">
        <v>419</v>
      </c>
      <c r="H259" s="134">
        <v>5292</v>
      </c>
      <c r="I259" s="134">
        <v>0</v>
      </c>
      <c r="J259" s="134">
        <v>0</v>
      </c>
    </row>
    <row r="260" spans="1:10" ht="60">
      <c r="A260" s="21"/>
      <c r="B260" s="24"/>
      <c r="C260" s="11" t="s">
        <v>26</v>
      </c>
      <c r="D260" s="11" t="s">
        <v>297</v>
      </c>
      <c r="E260" s="11" t="s">
        <v>832</v>
      </c>
      <c r="F260" s="11"/>
      <c r="G260" s="28" t="s">
        <v>826</v>
      </c>
      <c r="H260" s="134">
        <f t="shared" ref="H260:J261" si="46">H261</f>
        <v>588</v>
      </c>
      <c r="I260" s="134">
        <f t="shared" si="46"/>
        <v>0</v>
      </c>
      <c r="J260" s="134">
        <f t="shared" si="46"/>
        <v>0</v>
      </c>
    </row>
    <row r="261" spans="1:10" ht="48">
      <c r="A261" s="21"/>
      <c r="B261" s="24"/>
      <c r="C261" s="11" t="s">
        <v>26</v>
      </c>
      <c r="D261" s="11" t="s">
        <v>297</v>
      </c>
      <c r="E261" s="11" t="s">
        <v>832</v>
      </c>
      <c r="F261" s="21">
        <v>400</v>
      </c>
      <c r="G261" s="28" t="s">
        <v>420</v>
      </c>
      <c r="H261" s="134">
        <f t="shared" si="46"/>
        <v>588</v>
      </c>
      <c r="I261" s="134">
        <f t="shared" si="46"/>
        <v>0</v>
      </c>
      <c r="J261" s="134">
        <f t="shared" si="46"/>
        <v>0</v>
      </c>
    </row>
    <row r="262" spans="1:10" ht="72">
      <c r="A262" s="21"/>
      <c r="B262" s="24"/>
      <c r="C262" s="11" t="s">
        <v>26</v>
      </c>
      <c r="D262" s="11" t="s">
        <v>297</v>
      </c>
      <c r="E262" s="11" t="s">
        <v>832</v>
      </c>
      <c r="F262" s="21">
        <v>414</v>
      </c>
      <c r="G262" s="28" t="s">
        <v>419</v>
      </c>
      <c r="H262" s="134">
        <v>588</v>
      </c>
      <c r="I262" s="134">
        <v>0</v>
      </c>
      <c r="J262" s="134">
        <v>0</v>
      </c>
    </row>
    <row r="263" spans="1:10" ht="48">
      <c r="A263" s="21"/>
      <c r="B263" s="24"/>
      <c r="C263" s="11" t="s">
        <v>26</v>
      </c>
      <c r="D263" s="11" t="s">
        <v>297</v>
      </c>
      <c r="E263" s="11" t="s">
        <v>831</v>
      </c>
      <c r="F263" s="11"/>
      <c r="G263" s="28" t="s">
        <v>945</v>
      </c>
      <c r="H263" s="134">
        <f t="shared" ref="H263:J264" si="47">H264</f>
        <v>2779.32</v>
      </c>
      <c r="I263" s="134">
        <f t="shared" si="47"/>
        <v>0</v>
      </c>
      <c r="J263" s="134">
        <f t="shared" si="47"/>
        <v>0</v>
      </c>
    </row>
    <row r="264" spans="1:10" ht="48">
      <c r="A264" s="21"/>
      <c r="B264" s="24"/>
      <c r="C264" s="11" t="s">
        <v>26</v>
      </c>
      <c r="D264" s="11" t="s">
        <v>297</v>
      </c>
      <c r="E264" s="11" t="s">
        <v>831</v>
      </c>
      <c r="F264" s="21">
        <v>400</v>
      </c>
      <c r="G264" s="28" t="s">
        <v>420</v>
      </c>
      <c r="H264" s="134">
        <f t="shared" si="47"/>
        <v>2779.32</v>
      </c>
      <c r="I264" s="134">
        <f t="shared" si="47"/>
        <v>0</v>
      </c>
      <c r="J264" s="134">
        <f t="shared" si="47"/>
        <v>0</v>
      </c>
    </row>
    <row r="265" spans="1:10" ht="72">
      <c r="A265" s="21"/>
      <c r="B265" s="24"/>
      <c r="C265" s="11" t="s">
        <v>26</v>
      </c>
      <c r="D265" s="11" t="s">
        <v>297</v>
      </c>
      <c r="E265" s="11" t="s">
        <v>831</v>
      </c>
      <c r="F265" s="21">
        <v>414</v>
      </c>
      <c r="G265" s="28" t="s">
        <v>419</v>
      </c>
      <c r="H265" s="134">
        <v>2779.32</v>
      </c>
      <c r="I265" s="134">
        <v>0</v>
      </c>
      <c r="J265" s="134">
        <v>0</v>
      </c>
    </row>
    <row r="266" spans="1:10" s="252" customFormat="1" ht="29.25" customHeight="1">
      <c r="A266" s="21"/>
      <c r="B266" s="24"/>
      <c r="C266" s="11" t="s">
        <v>26</v>
      </c>
      <c r="D266" s="11" t="s">
        <v>297</v>
      </c>
      <c r="E266" s="11" t="s">
        <v>993</v>
      </c>
      <c r="F266" s="21"/>
      <c r="G266" s="28" t="s">
        <v>992</v>
      </c>
      <c r="H266" s="134">
        <f>H267</f>
        <v>2477.2890000000002</v>
      </c>
      <c r="I266" s="134">
        <f t="shared" ref="I266:J267" si="48">I267</f>
        <v>0</v>
      </c>
      <c r="J266" s="134">
        <f t="shared" si="48"/>
        <v>0</v>
      </c>
    </row>
    <row r="267" spans="1:10" s="252" customFormat="1" ht="48">
      <c r="A267" s="21"/>
      <c r="B267" s="24"/>
      <c r="C267" s="11" t="s">
        <v>26</v>
      </c>
      <c r="D267" s="11" t="s">
        <v>297</v>
      </c>
      <c r="E267" s="11" t="s">
        <v>993</v>
      </c>
      <c r="F267" s="21">
        <v>400</v>
      </c>
      <c r="G267" s="28" t="s">
        <v>420</v>
      </c>
      <c r="H267" s="134">
        <f>H268</f>
        <v>2477.2890000000002</v>
      </c>
      <c r="I267" s="134">
        <f t="shared" si="48"/>
        <v>0</v>
      </c>
      <c r="J267" s="134">
        <f t="shared" si="48"/>
        <v>0</v>
      </c>
    </row>
    <row r="268" spans="1:10" s="252" customFormat="1" ht="72">
      <c r="A268" s="21"/>
      <c r="B268" s="24"/>
      <c r="C268" s="11" t="s">
        <v>26</v>
      </c>
      <c r="D268" s="11" t="s">
        <v>297</v>
      </c>
      <c r="E268" s="11" t="s">
        <v>993</v>
      </c>
      <c r="F268" s="21">
        <v>414</v>
      </c>
      <c r="G268" s="28" t="s">
        <v>419</v>
      </c>
      <c r="H268" s="134">
        <v>2477.2890000000002</v>
      </c>
      <c r="I268" s="134">
        <v>0</v>
      </c>
      <c r="J268" s="134">
        <v>0</v>
      </c>
    </row>
    <row r="269" spans="1:10" ht="84">
      <c r="A269" s="21"/>
      <c r="B269" s="24"/>
      <c r="C269" s="11" t="s">
        <v>26</v>
      </c>
      <c r="D269" s="11" t="s">
        <v>297</v>
      </c>
      <c r="E269" s="32" t="s">
        <v>966</v>
      </c>
      <c r="F269" s="21"/>
      <c r="G269" s="28" t="s">
        <v>967</v>
      </c>
      <c r="H269" s="155">
        <f>H270</f>
        <v>671.28</v>
      </c>
      <c r="I269" s="155">
        <f t="shared" ref="I269:J269" si="49">I270</f>
        <v>0</v>
      </c>
      <c r="J269" s="155">
        <f t="shared" si="49"/>
        <v>0</v>
      </c>
    </row>
    <row r="270" spans="1:10" ht="48">
      <c r="A270" s="21"/>
      <c r="B270" s="24"/>
      <c r="C270" s="11" t="s">
        <v>26</v>
      </c>
      <c r="D270" s="11" t="s">
        <v>297</v>
      </c>
      <c r="E270" s="32" t="s">
        <v>966</v>
      </c>
      <c r="F270" s="30" t="s">
        <v>259</v>
      </c>
      <c r="G270" s="197" t="s">
        <v>719</v>
      </c>
      <c r="H270" s="155">
        <f>H271</f>
        <v>671.28</v>
      </c>
      <c r="I270" s="155">
        <f t="shared" ref="I270" si="50">I271</f>
        <v>0</v>
      </c>
      <c r="J270" s="155">
        <f t="shared" ref="J270" si="51">J271</f>
        <v>0</v>
      </c>
    </row>
    <row r="271" spans="1:10" ht="48">
      <c r="A271" s="21"/>
      <c r="B271" s="24"/>
      <c r="C271" s="11" t="s">
        <v>26</v>
      </c>
      <c r="D271" s="11" t="s">
        <v>297</v>
      </c>
      <c r="E271" s="32" t="s">
        <v>966</v>
      </c>
      <c r="F271" s="21">
        <v>243</v>
      </c>
      <c r="G271" s="197" t="s">
        <v>970</v>
      </c>
      <c r="H271" s="155">
        <v>671.28</v>
      </c>
      <c r="I271" s="155">
        <v>0</v>
      </c>
      <c r="J271" s="155">
        <v>0</v>
      </c>
    </row>
    <row r="272" spans="1:10" ht="72">
      <c r="A272" s="21"/>
      <c r="B272" s="24"/>
      <c r="C272" s="11" t="s">
        <v>26</v>
      </c>
      <c r="D272" s="11" t="s">
        <v>297</v>
      </c>
      <c r="E272" s="32" t="s">
        <v>968</v>
      </c>
      <c r="F272" s="21"/>
      <c r="G272" s="28" t="s">
        <v>969</v>
      </c>
      <c r="H272" s="155">
        <f>H273</f>
        <v>167.82</v>
      </c>
      <c r="I272" s="155">
        <f t="shared" ref="I272:J272" si="52">I273</f>
        <v>0</v>
      </c>
      <c r="J272" s="155">
        <f t="shared" si="52"/>
        <v>0</v>
      </c>
    </row>
    <row r="273" spans="1:10" ht="48">
      <c r="A273" s="21"/>
      <c r="B273" s="24"/>
      <c r="C273" s="11" t="s">
        <v>26</v>
      </c>
      <c r="D273" s="11" t="s">
        <v>297</v>
      </c>
      <c r="E273" s="32" t="s">
        <v>968</v>
      </c>
      <c r="F273" s="30" t="s">
        <v>259</v>
      </c>
      <c r="G273" s="197" t="s">
        <v>719</v>
      </c>
      <c r="H273" s="155">
        <f>H274</f>
        <v>167.82</v>
      </c>
      <c r="I273" s="155">
        <f t="shared" ref="I273:J273" si="53">I274</f>
        <v>0</v>
      </c>
      <c r="J273" s="155">
        <f t="shared" si="53"/>
        <v>0</v>
      </c>
    </row>
    <row r="274" spans="1:10" ht="48">
      <c r="A274" s="21"/>
      <c r="B274" s="24"/>
      <c r="C274" s="11" t="s">
        <v>26</v>
      </c>
      <c r="D274" s="11" t="s">
        <v>297</v>
      </c>
      <c r="E274" s="32" t="s">
        <v>968</v>
      </c>
      <c r="F274" s="21">
        <v>243</v>
      </c>
      <c r="G274" s="197" t="s">
        <v>970</v>
      </c>
      <c r="H274" s="155">
        <v>167.82</v>
      </c>
      <c r="I274" s="155">
        <v>0</v>
      </c>
      <c r="J274" s="155">
        <v>0</v>
      </c>
    </row>
    <row r="275" spans="1:10" ht="60">
      <c r="A275" s="21"/>
      <c r="B275" s="24"/>
      <c r="C275" s="11" t="s">
        <v>26</v>
      </c>
      <c r="D275" s="11" t="s">
        <v>297</v>
      </c>
      <c r="E275" s="32" t="s">
        <v>279</v>
      </c>
      <c r="F275" s="21"/>
      <c r="G275" s="28" t="s">
        <v>790</v>
      </c>
      <c r="H275" s="139">
        <f>H276+H279+H282+H285+H291+H300+H296+H303</f>
        <v>76774.144</v>
      </c>
      <c r="I275" s="139">
        <f t="shared" ref="I275:J275" si="54">I276+I279+I282+I285+I291+I300+I296+I303</f>
        <v>12617.8</v>
      </c>
      <c r="J275" s="139">
        <f t="shared" si="54"/>
        <v>1000</v>
      </c>
    </row>
    <row r="276" spans="1:10" ht="48">
      <c r="A276" s="21"/>
      <c r="B276" s="24"/>
      <c r="C276" s="11" t="s">
        <v>26</v>
      </c>
      <c r="D276" s="11" t="s">
        <v>297</v>
      </c>
      <c r="E276" s="32" t="s">
        <v>693</v>
      </c>
      <c r="F276" s="21"/>
      <c r="G276" s="5" t="s">
        <v>661</v>
      </c>
      <c r="H276" s="139">
        <f t="shared" ref="H276:J277" si="55">H277</f>
        <v>44843.046000000002</v>
      </c>
      <c r="I276" s="134">
        <f t="shared" si="55"/>
        <v>1000</v>
      </c>
      <c r="J276" s="134">
        <f t="shared" si="55"/>
        <v>1000</v>
      </c>
    </row>
    <row r="277" spans="1:10" ht="24">
      <c r="A277" s="21"/>
      <c r="B277" s="24"/>
      <c r="C277" s="11" t="s">
        <v>26</v>
      </c>
      <c r="D277" s="11" t="s">
        <v>297</v>
      </c>
      <c r="E277" s="32" t="s">
        <v>693</v>
      </c>
      <c r="F277" s="21" t="s">
        <v>265</v>
      </c>
      <c r="G277" s="28" t="s">
        <v>266</v>
      </c>
      <c r="H277" s="139">
        <f t="shared" si="55"/>
        <v>44843.046000000002</v>
      </c>
      <c r="I277" s="134">
        <f t="shared" si="55"/>
        <v>1000</v>
      </c>
      <c r="J277" s="134">
        <f t="shared" si="55"/>
        <v>1000</v>
      </c>
    </row>
    <row r="278" spans="1:10" ht="96">
      <c r="A278" s="21"/>
      <c r="B278" s="24"/>
      <c r="C278" s="11" t="s">
        <v>26</v>
      </c>
      <c r="D278" s="11" t="s">
        <v>297</v>
      </c>
      <c r="E278" s="32" t="s">
        <v>693</v>
      </c>
      <c r="F278" s="115">
        <v>813</v>
      </c>
      <c r="G278" s="28" t="s">
        <v>666</v>
      </c>
      <c r="H278" s="139">
        <v>44843.046000000002</v>
      </c>
      <c r="I278" s="134">
        <v>1000</v>
      </c>
      <c r="J278" s="134">
        <v>1000</v>
      </c>
    </row>
    <row r="279" spans="1:10" ht="48">
      <c r="A279" s="21"/>
      <c r="B279" s="24"/>
      <c r="C279" s="11" t="s">
        <v>26</v>
      </c>
      <c r="D279" s="11" t="s">
        <v>297</v>
      </c>
      <c r="E279" s="32" t="s">
        <v>828</v>
      </c>
      <c r="F279" s="115"/>
      <c r="G279" s="28" t="s">
        <v>829</v>
      </c>
      <c r="H279" s="139">
        <f t="shared" ref="H279:J280" si="56">H280</f>
        <v>10700.261</v>
      </c>
      <c r="I279" s="134">
        <f t="shared" si="56"/>
        <v>0</v>
      </c>
      <c r="J279" s="134">
        <f t="shared" si="56"/>
        <v>0</v>
      </c>
    </row>
    <row r="280" spans="1:10" ht="48">
      <c r="A280" s="21"/>
      <c r="B280" s="24"/>
      <c r="C280" s="11" t="s">
        <v>26</v>
      </c>
      <c r="D280" s="11" t="s">
        <v>297</v>
      </c>
      <c r="E280" s="32" t="s">
        <v>828</v>
      </c>
      <c r="F280" s="21">
        <v>400</v>
      </c>
      <c r="G280" s="28" t="s">
        <v>420</v>
      </c>
      <c r="H280" s="139">
        <f t="shared" si="56"/>
        <v>10700.261</v>
      </c>
      <c r="I280" s="134">
        <f t="shared" si="56"/>
        <v>0</v>
      </c>
      <c r="J280" s="134">
        <f t="shared" si="56"/>
        <v>0</v>
      </c>
    </row>
    <row r="281" spans="1:10" ht="72">
      <c r="A281" s="21"/>
      <c r="B281" s="24"/>
      <c r="C281" s="11" t="s">
        <v>26</v>
      </c>
      <c r="D281" s="11" t="s">
        <v>297</v>
      </c>
      <c r="E281" s="32" t="s">
        <v>828</v>
      </c>
      <c r="F281" s="21">
        <v>414</v>
      </c>
      <c r="G281" s="28" t="s">
        <v>419</v>
      </c>
      <c r="H281" s="139">
        <v>10700.261</v>
      </c>
      <c r="I281" s="134">
        <v>0</v>
      </c>
      <c r="J281" s="134">
        <v>0</v>
      </c>
    </row>
    <row r="282" spans="1:10" ht="165.75">
      <c r="A282" s="21"/>
      <c r="B282" s="24"/>
      <c r="C282" s="11" t="s">
        <v>26</v>
      </c>
      <c r="D282" s="11" t="s">
        <v>297</v>
      </c>
      <c r="E282" s="32" t="s">
        <v>3</v>
      </c>
      <c r="F282" s="21"/>
      <c r="G282" s="38" t="s">
        <v>830</v>
      </c>
      <c r="H282" s="139">
        <f t="shared" ref="H282:J283" si="57">H283</f>
        <v>320</v>
      </c>
      <c r="I282" s="134">
        <f t="shared" si="57"/>
        <v>0</v>
      </c>
      <c r="J282" s="134">
        <f t="shared" si="57"/>
        <v>0</v>
      </c>
    </row>
    <row r="283" spans="1:10" ht="48">
      <c r="A283" s="21"/>
      <c r="B283" s="24"/>
      <c r="C283" s="11" t="s">
        <v>26</v>
      </c>
      <c r="D283" s="11" t="s">
        <v>297</v>
      </c>
      <c r="E283" s="32" t="s">
        <v>3</v>
      </c>
      <c r="F283" s="30" t="s">
        <v>259</v>
      </c>
      <c r="G283" s="197" t="s">
        <v>719</v>
      </c>
      <c r="H283" s="139">
        <f t="shared" si="57"/>
        <v>320</v>
      </c>
      <c r="I283" s="134">
        <f t="shared" si="57"/>
        <v>0</v>
      </c>
      <c r="J283" s="134">
        <f t="shared" si="57"/>
        <v>0</v>
      </c>
    </row>
    <row r="284" spans="1:10" ht="24">
      <c r="A284" s="21"/>
      <c r="B284" s="24"/>
      <c r="C284" s="11" t="s">
        <v>26</v>
      </c>
      <c r="D284" s="11" t="s">
        <v>297</v>
      </c>
      <c r="E284" s="32" t="s">
        <v>3</v>
      </c>
      <c r="F284" s="21" t="s">
        <v>261</v>
      </c>
      <c r="G284" s="28" t="s">
        <v>662</v>
      </c>
      <c r="H284" s="139">
        <v>320</v>
      </c>
      <c r="I284" s="134">
        <v>0</v>
      </c>
      <c r="J284" s="134">
        <v>0</v>
      </c>
    </row>
    <row r="285" spans="1:10" ht="36" customHeight="1">
      <c r="A285" s="21"/>
      <c r="B285" s="24"/>
      <c r="C285" s="11" t="s">
        <v>26</v>
      </c>
      <c r="D285" s="11" t="s">
        <v>297</v>
      </c>
      <c r="E285" s="32" t="s">
        <v>9</v>
      </c>
      <c r="F285" s="21"/>
      <c r="G285" s="28" t="s">
        <v>10</v>
      </c>
      <c r="H285" s="134">
        <f>H289+H286</f>
        <v>311.28599999999994</v>
      </c>
      <c r="I285" s="134">
        <f>I289+I286</f>
        <v>0</v>
      </c>
      <c r="J285" s="134">
        <f>J289+J286</f>
        <v>0</v>
      </c>
    </row>
    <row r="286" spans="1:10" ht="48">
      <c r="A286" s="21"/>
      <c r="B286" s="24"/>
      <c r="C286" s="11" t="s">
        <v>26</v>
      </c>
      <c r="D286" s="11" t="s">
        <v>297</v>
      </c>
      <c r="E286" s="32" t="s">
        <v>9</v>
      </c>
      <c r="F286" s="30" t="s">
        <v>259</v>
      </c>
      <c r="G286" s="197" t="s">
        <v>719</v>
      </c>
      <c r="H286" s="134">
        <f>H288+H287</f>
        <v>286.65099999999995</v>
      </c>
      <c r="I286" s="134">
        <f>I288</f>
        <v>0</v>
      </c>
      <c r="J286" s="134">
        <f>J288</f>
        <v>0</v>
      </c>
    </row>
    <row r="287" spans="1:10" s="248" customFormat="1" ht="24">
      <c r="A287" s="21"/>
      <c r="B287" s="24"/>
      <c r="C287" s="11" t="s">
        <v>26</v>
      </c>
      <c r="D287" s="11" t="s">
        <v>297</v>
      </c>
      <c r="E287" s="32" t="s">
        <v>9</v>
      </c>
      <c r="F287" s="21" t="s">
        <v>261</v>
      </c>
      <c r="G287" s="28" t="s">
        <v>662</v>
      </c>
      <c r="H287" s="134">
        <v>148.624</v>
      </c>
      <c r="I287" s="134">
        <v>0</v>
      </c>
      <c r="J287" s="134">
        <v>0</v>
      </c>
    </row>
    <row r="288" spans="1:10" ht="24">
      <c r="A288" s="21"/>
      <c r="B288" s="24"/>
      <c r="C288" s="11" t="s">
        <v>26</v>
      </c>
      <c r="D288" s="11" t="s">
        <v>297</v>
      </c>
      <c r="E288" s="32" t="s">
        <v>9</v>
      </c>
      <c r="F288" s="21">
        <v>247</v>
      </c>
      <c r="G288" s="28" t="s">
        <v>785</v>
      </c>
      <c r="H288" s="134">
        <v>138.02699999999999</v>
      </c>
      <c r="I288" s="134">
        <v>0</v>
      </c>
      <c r="J288" s="134">
        <v>0</v>
      </c>
    </row>
    <row r="289" spans="1:10" ht="48">
      <c r="A289" s="21"/>
      <c r="B289" s="24"/>
      <c r="C289" s="11" t="s">
        <v>26</v>
      </c>
      <c r="D289" s="11" t="s">
        <v>297</v>
      </c>
      <c r="E289" s="32" t="s">
        <v>9</v>
      </c>
      <c r="F289" s="21">
        <v>400</v>
      </c>
      <c r="G289" s="28" t="s">
        <v>420</v>
      </c>
      <c r="H289" s="134">
        <f>H290</f>
        <v>24.635000000000002</v>
      </c>
      <c r="I289" s="134">
        <f>I290</f>
        <v>0</v>
      </c>
      <c r="J289" s="134">
        <f>J290</f>
        <v>0</v>
      </c>
    </row>
    <row r="290" spans="1:10" ht="63.75" customHeight="1">
      <c r="A290" s="21"/>
      <c r="B290" s="24"/>
      <c r="C290" s="11" t="s">
        <v>26</v>
      </c>
      <c r="D290" s="11" t="s">
        <v>297</v>
      </c>
      <c r="E290" s="32" t="s">
        <v>9</v>
      </c>
      <c r="F290" s="21">
        <v>414</v>
      </c>
      <c r="G290" s="28" t="s">
        <v>419</v>
      </c>
      <c r="H290" s="134">
        <v>24.635000000000002</v>
      </c>
      <c r="I290" s="134">
        <v>0</v>
      </c>
      <c r="J290" s="134">
        <v>0</v>
      </c>
    </row>
    <row r="291" spans="1:10" ht="49.5" customHeight="1">
      <c r="A291" s="21"/>
      <c r="B291" s="24"/>
      <c r="C291" s="11" t="s">
        <v>26</v>
      </c>
      <c r="D291" s="11" t="s">
        <v>297</v>
      </c>
      <c r="E291" s="32" t="s">
        <v>282</v>
      </c>
      <c r="F291" s="21"/>
      <c r="G291" s="28" t="s">
        <v>283</v>
      </c>
      <c r="H291" s="134">
        <f>H292+H294</f>
        <v>11430.894</v>
      </c>
      <c r="I291" s="134">
        <f>I294</f>
        <v>0</v>
      </c>
      <c r="J291" s="134">
        <f>J294</f>
        <v>0</v>
      </c>
    </row>
    <row r="292" spans="1:10" ht="49.5" customHeight="1">
      <c r="A292" s="21"/>
      <c r="B292" s="24"/>
      <c r="C292" s="11" t="s">
        <v>26</v>
      </c>
      <c r="D292" s="11" t="s">
        <v>297</v>
      </c>
      <c r="E292" s="32" t="s">
        <v>282</v>
      </c>
      <c r="F292" s="21">
        <v>400</v>
      </c>
      <c r="G292" s="28" t="s">
        <v>420</v>
      </c>
      <c r="H292" s="155">
        <f>H293</f>
        <v>11383.828</v>
      </c>
      <c r="I292" s="155">
        <f>I293</f>
        <v>0</v>
      </c>
      <c r="J292" s="155">
        <f>J293</f>
        <v>0</v>
      </c>
    </row>
    <row r="293" spans="1:10" ht="49.5" customHeight="1">
      <c r="A293" s="21"/>
      <c r="B293" s="24"/>
      <c r="C293" s="11" t="s">
        <v>26</v>
      </c>
      <c r="D293" s="11" t="s">
        <v>297</v>
      </c>
      <c r="E293" s="32" t="s">
        <v>282</v>
      </c>
      <c r="F293" s="21">
        <v>414</v>
      </c>
      <c r="G293" s="28" t="s">
        <v>419</v>
      </c>
      <c r="H293" s="155">
        <v>11383.828</v>
      </c>
      <c r="I293" s="155">
        <v>0</v>
      </c>
      <c r="J293" s="155">
        <v>0</v>
      </c>
    </row>
    <row r="294" spans="1:10" ht="48">
      <c r="A294" s="21"/>
      <c r="B294" s="24"/>
      <c r="C294" s="11" t="s">
        <v>26</v>
      </c>
      <c r="D294" s="11" t="s">
        <v>297</v>
      </c>
      <c r="E294" s="32" t="s">
        <v>282</v>
      </c>
      <c r="F294" s="30" t="s">
        <v>259</v>
      </c>
      <c r="G294" s="197" t="s">
        <v>719</v>
      </c>
      <c r="H294" s="134">
        <f>H295</f>
        <v>47.066000000000003</v>
      </c>
      <c r="I294" s="134">
        <f>I295</f>
        <v>0</v>
      </c>
      <c r="J294" s="134">
        <f>J295</f>
        <v>0</v>
      </c>
    </row>
    <row r="295" spans="1:10" ht="24">
      <c r="A295" s="21"/>
      <c r="B295" s="24"/>
      <c r="C295" s="11" t="s">
        <v>26</v>
      </c>
      <c r="D295" s="11" t="s">
        <v>297</v>
      </c>
      <c r="E295" s="32" t="s">
        <v>282</v>
      </c>
      <c r="F295" s="21">
        <v>247</v>
      </c>
      <c r="G295" s="28" t="s">
        <v>785</v>
      </c>
      <c r="H295" s="134">
        <v>47.066000000000003</v>
      </c>
      <c r="I295" s="134">
        <v>0</v>
      </c>
      <c r="J295" s="134">
        <v>0</v>
      </c>
    </row>
    <row r="296" spans="1:10" ht="73.5" customHeight="1">
      <c r="A296" s="21"/>
      <c r="B296" s="24"/>
      <c r="C296" s="11" t="s">
        <v>26</v>
      </c>
      <c r="D296" s="11" t="s">
        <v>297</v>
      </c>
      <c r="E296" s="32" t="s">
        <v>655</v>
      </c>
      <c r="F296" s="21"/>
      <c r="G296" s="5" t="s">
        <v>971</v>
      </c>
      <c r="H296" s="134">
        <f>H297</f>
        <v>2640.6570000000002</v>
      </c>
      <c r="I296" s="134">
        <f t="shared" ref="I296:J296" si="58">I297</f>
        <v>0</v>
      </c>
      <c r="J296" s="134">
        <f t="shared" si="58"/>
        <v>0</v>
      </c>
    </row>
    <row r="297" spans="1:10" ht="48">
      <c r="A297" s="21"/>
      <c r="B297" s="24"/>
      <c r="C297" s="11" t="s">
        <v>26</v>
      </c>
      <c r="D297" s="11" t="s">
        <v>297</v>
      </c>
      <c r="E297" s="32" t="s">
        <v>655</v>
      </c>
      <c r="F297" s="30" t="s">
        <v>259</v>
      </c>
      <c r="G297" s="197" t="s">
        <v>719</v>
      </c>
      <c r="H297" s="134">
        <f>H298+H299</f>
        <v>2640.6570000000002</v>
      </c>
      <c r="I297" s="134">
        <f t="shared" ref="I297:J297" si="59">I298</f>
        <v>0</v>
      </c>
      <c r="J297" s="134">
        <f t="shared" si="59"/>
        <v>0</v>
      </c>
    </row>
    <row r="298" spans="1:10" ht="24">
      <c r="A298" s="21"/>
      <c r="B298" s="24"/>
      <c r="C298" s="11" t="s">
        <v>26</v>
      </c>
      <c r="D298" s="11" t="s">
        <v>297</v>
      </c>
      <c r="E298" s="32" t="s">
        <v>655</v>
      </c>
      <c r="F298" s="21" t="s">
        <v>261</v>
      </c>
      <c r="G298" s="28" t="s">
        <v>662</v>
      </c>
      <c r="H298" s="134">
        <v>2465.6570000000002</v>
      </c>
      <c r="I298" s="134">
        <v>0</v>
      </c>
      <c r="J298" s="134">
        <v>0</v>
      </c>
    </row>
    <row r="299" spans="1:10" s="259" customFormat="1" ht="24">
      <c r="A299" s="21"/>
      <c r="B299" s="24"/>
      <c r="C299" s="11" t="s">
        <v>26</v>
      </c>
      <c r="D299" s="11" t="s">
        <v>297</v>
      </c>
      <c r="E299" s="32" t="s">
        <v>655</v>
      </c>
      <c r="F299" s="21">
        <v>247</v>
      </c>
      <c r="G299" s="28" t="s">
        <v>785</v>
      </c>
      <c r="H299" s="134">
        <v>175</v>
      </c>
      <c r="I299" s="134">
        <v>0</v>
      </c>
      <c r="J299" s="134">
        <v>0</v>
      </c>
    </row>
    <row r="300" spans="1:10" ht="48.75" customHeight="1">
      <c r="A300" s="21"/>
      <c r="B300" s="24"/>
      <c r="C300" s="11" t="s">
        <v>26</v>
      </c>
      <c r="D300" s="11" t="s">
        <v>297</v>
      </c>
      <c r="E300" s="32" t="s">
        <v>466</v>
      </c>
      <c r="F300" s="21"/>
      <c r="G300" s="220" t="s">
        <v>13</v>
      </c>
      <c r="H300" s="155">
        <f t="shared" ref="H300:J301" si="60">H301</f>
        <v>0</v>
      </c>
      <c r="I300" s="155">
        <f t="shared" si="60"/>
        <v>11617.8</v>
      </c>
      <c r="J300" s="155">
        <f t="shared" si="60"/>
        <v>0</v>
      </c>
    </row>
    <row r="301" spans="1:10" ht="48">
      <c r="A301" s="21"/>
      <c r="B301" s="24"/>
      <c r="C301" s="11" t="s">
        <v>26</v>
      </c>
      <c r="D301" s="11" t="s">
        <v>297</v>
      </c>
      <c r="E301" s="32" t="s">
        <v>466</v>
      </c>
      <c r="F301" s="21">
        <v>400</v>
      </c>
      <c r="G301" s="28" t="s">
        <v>420</v>
      </c>
      <c r="H301" s="155">
        <f t="shared" si="60"/>
        <v>0</v>
      </c>
      <c r="I301" s="155">
        <f t="shared" si="60"/>
        <v>11617.8</v>
      </c>
      <c r="J301" s="155">
        <f t="shared" si="60"/>
        <v>0</v>
      </c>
    </row>
    <row r="302" spans="1:10" ht="72">
      <c r="A302" s="21"/>
      <c r="B302" s="24"/>
      <c r="C302" s="11" t="s">
        <v>26</v>
      </c>
      <c r="D302" s="11" t="s">
        <v>297</v>
      </c>
      <c r="E302" s="32" t="s">
        <v>466</v>
      </c>
      <c r="F302" s="21">
        <v>414</v>
      </c>
      <c r="G302" s="28" t="s">
        <v>419</v>
      </c>
      <c r="H302" s="155">
        <v>0</v>
      </c>
      <c r="I302" s="155">
        <v>11617.8</v>
      </c>
      <c r="J302" s="155">
        <v>0</v>
      </c>
    </row>
    <row r="303" spans="1:10" s="252" customFormat="1" ht="55.5" customHeight="1">
      <c r="A303" s="21"/>
      <c r="B303" s="24"/>
      <c r="C303" s="11" t="s">
        <v>26</v>
      </c>
      <c r="D303" s="11" t="s">
        <v>297</v>
      </c>
      <c r="E303" s="32" t="s">
        <v>991</v>
      </c>
      <c r="F303" s="21"/>
      <c r="G303" s="253" t="s">
        <v>990</v>
      </c>
      <c r="H303" s="155">
        <f>H304</f>
        <v>6528</v>
      </c>
      <c r="I303" s="155">
        <f t="shared" ref="I303:J304" si="61">I304</f>
        <v>0</v>
      </c>
      <c r="J303" s="155">
        <f t="shared" si="61"/>
        <v>0</v>
      </c>
    </row>
    <row r="304" spans="1:10" s="252" customFormat="1" ht="48">
      <c r="A304" s="21"/>
      <c r="B304" s="24"/>
      <c r="C304" s="11" t="s">
        <v>26</v>
      </c>
      <c r="D304" s="11" t="s">
        <v>297</v>
      </c>
      <c r="E304" s="32" t="s">
        <v>991</v>
      </c>
      <c r="F304" s="21">
        <v>400</v>
      </c>
      <c r="G304" s="28" t="s">
        <v>420</v>
      </c>
      <c r="H304" s="155">
        <f>H305</f>
        <v>6528</v>
      </c>
      <c r="I304" s="155">
        <f t="shared" si="61"/>
        <v>0</v>
      </c>
      <c r="J304" s="155">
        <f t="shared" si="61"/>
        <v>0</v>
      </c>
    </row>
    <row r="305" spans="1:12" s="252" customFormat="1" ht="72">
      <c r="A305" s="21"/>
      <c r="B305" s="24"/>
      <c r="C305" s="11" t="s">
        <v>26</v>
      </c>
      <c r="D305" s="11" t="s">
        <v>297</v>
      </c>
      <c r="E305" s="32" t="s">
        <v>991</v>
      </c>
      <c r="F305" s="21">
        <v>414</v>
      </c>
      <c r="G305" s="28" t="s">
        <v>419</v>
      </c>
      <c r="H305" s="155">
        <v>6528</v>
      </c>
      <c r="I305" s="155">
        <v>0</v>
      </c>
      <c r="J305" s="155">
        <v>0</v>
      </c>
    </row>
    <row r="306" spans="1:12" ht="36">
      <c r="A306" s="21"/>
      <c r="B306" s="24"/>
      <c r="C306" s="101" t="s">
        <v>26</v>
      </c>
      <c r="D306" s="101" t="s">
        <v>26</v>
      </c>
      <c r="E306" s="101"/>
      <c r="F306" s="102"/>
      <c r="G306" s="121" t="s">
        <v>677</v>
      </c>
      <c r="H306" s="149">
        <f t="shared" ref="H306:J308" si="62">H307</f>
        <v>987.23900000000003</v>
      </c>
      <c r="I306" s="149">
        <f t="shared" si="62"/>
        <v>959.96399999999994</v>
      </c>
      <c r="J306" s="149">
        <f t="shared" si="62"/>
        <v>644.26</v>
      </c>
    </row>
    <row r="307" spans="1:12" ht="24">
      <c r="A307" s="21"/>
      <c r="B307" s="24"/>
      <c r="C307" s="11" t="s">
        <v>26</v>
      </c>
      <c r="D307" s="11" t="s">
        <v>26</v>
      </c>
      <c r="E307" s="11" t="s">
        <v>131</v>
      </c>
      <c r="F307" s="11"/>
      <c r="G307" s="28" t="s">
        <v>67</v>
      </c>
      <c r="H307" s="134">
        <f>H308</f>
        <v>987.23900000000003</v>
      </c>
      <c r="I307" s="134">
        <f t="shared" si="62"/>
        <v>959.96399999999994</v>
      </c>
      <c r="J307" s="134">
        <f t="shared" si="62"/>
        <v>644.26</v>
      </c>
    </row>
    <row r="308" spans="1:12" ht="60">
      <c r="A308" s="21"/>
      <c r="B308" s="24"/>
      <c r="C308" s="11" t="s">
        <v>26</v>
      </c>
      <c r="D308" s="11" t="s">
        <v>26</v>
      </c>
      <c r="E308" s="11" t="s">
        <v>403</v>
      </c>
      <c r="F308" s="11"/>
      <c r="G308" s="28" t="s">
        <v>404</v>
      </c>
      <c r="H308" s="134">
        <f>H309</f>
        <v>987.23900000000003</v>
      </c>
      <c r="I308" s="134">
        <f t="shared" si="62"/>
        <v>959.96399999999994</v>
      </c>
      <c r="J308" s="134">
        <f t="shared" si="62"/>
        <v>644.26</v>
      </c>
    </row>
    <row r="309" spans="1:12" ht="72">
      <c r="A309" s="21"/>
      <c r="B309" s="24"/>
      <c r="C309" s="11" t="s">
        <v>26</v>
      </c>
      <c r="D309" s="11" t="s">
        <v>26</v>
      </c>
      <c r="E309" s="32" t="s">
        <v>659</v>
      </c>
      <c r="F309" s="11"/>
      <c r="G309" s="28" t="s">
        <v>660</v>
      </c>
      <c r="H309" s="134">
        <f>H310+H313</f>
        <v>987.23900000000003</v>
      </c>
      <c r="I309" s="134">
        <f t="shared" ref="I309:J309" si="63">I310+I313</f>
        <v>959.96399999999994</v>
      </c>
      <c r="J309" s="134">
        <f t="shared" si="63"/>
        <v>644.26</v>
      </c>
      <c r="L309" s="226"/>
    </row>
    <row r="310" spans="1:12" ht="48">
      <c r="A310" s="21"/>
      <c r="B310" s="24"/>
      <c r="C310" s="11" t="s">
        <v>26</v>
      </c>
      <c r="D310" s="11" t="s">
        <v>26</v>
      </c>
      <c r="E310" s="32" t="s">
        <v>659</v>
      </c>
      <c r="F310" s="30" t="s">
        <v>259</v>
      </c>
      <c r="G310" s="197" t="s">
        <v>719</v>
      </c>
      <c r="H310" s="134">
        <f>H311+H312</f>
        <v>954.71100000000001</v>
      </c>
      <c r="I310" s="134">
        <f>I311+I312</f>
        <v>959.96399999999994</v>
      </c>
      <c r="J310" s="134">
        <f>J311+J312</f>
        <v>644.26</v>
      </c>
    </row>
    <row r="311" spans="1:12" ht="24">
      <c r="A311" s="21"/>
      <c r="B311" s="24"/>
      <c r="C311" s="11" t="s">
        <v>26</v>
      </c>
      <c r="D311" s="11" t="s">
        <v>26</v>
      </c>
      <c r="E311" s="32" t="s">
        <v>659</v>
      </c>
      <c r="F311" s="21" t="s">
        <v>261</v>
      </c>
      <c r="G311" s="28" t="s">
        <v>662</v>
      </c>
      <c r="H311" s="134">
        <v>467.82</v>
      </c>
      <c r="I311" s="134">
        <v>588</v>
      </c>
      <c r="J311" s="134">
        <v>272.29599999999999</v>
      </c>
    </row>
    <row r="312" spans="1:12" ht="24">
      <c r="A312" s="21"/>
      <c r="B312" s="24"/>
      <c r="C312" s="11" t="s">
        <v>26</v>
      </c>
      <c r="D312" s="11" t="s">
        <v>26</v>
      </c>
      <c r="E312" s="32" t="s">
        <v>659</v>
      </c>
      <c r="F312" s="21">
        <v>247</v>
      </c>
      <c r="G312" s="28" t="s">
        <v>785</v>
      </c>
      <c r="H312" s="134">
        <v>486.89100000000002</v>
      </c>
      <c r="I312" s="134">
        <v>371.964</v>
      </c>
      <c r="J312" s="134">
        <v>371.964</v>
      </c>
    </row>
    <row r="313" spans="1:12" s="252" customFormat="1" ht="24">
      <c r="A313" s="21"/>
      <c r="B313" s="24"/>
      <c r="C313" s="11" t="s">
        <v>26</v>
      </c>
      <c r="D313" s="11" t="s">
        <v>26</v>
      </c>
      <c r="E313" s="32" t="s">
        <v>659</v>
      </c>
      <c r="F313" s="21" t="s">
        <v>265</v>
      </c>
      <c r="G313" s="28" t="s">
        <v>266</v>
      </c>
      <c r="H313" s="134">
        <f>H314</f>
        <v>32.527999999999999</v>
      </c>
      <c r="I313" s="134">
        <f t="shared" ref="I313:J313" si="64">I314</f>
        <v>0</v>
      </c>
      <c r="J313" s="134">
        <f t="shared" si="64"/>
        <v>0</v>
      </c>
    </row>
    <row r="314" spans="1:12" s="252" customFormat="1" ht="36">
      <c r="A314" s="21"/>
      <c r="B314" s="24"/>
      <c r="C314" s="11" t="s">
        <v>26</v>
      </c>
      <c r="D314" s="11" t="s">
        <v>26</v>
      </c>
      <c r="E314" s="32" t="s">
        <v>659</v>
      </c>
      <c r="F314" s="21">
        <v>851</v>
      </c>
      <c r="G314" s="28" t="s">
        <v>974</v>
      </c>
      <c r="H314" s="134">
        <v>32.527999999999999</v>
      </c>
      <c r="I314" s="134">
        <v>0</v>
      </c>
      <c r="J314" s="134">
        <v>0</v>
      </c>
    </row>
    <row r="315" spans="1:12">
      <c r="A315" s="21"/>
      <c r="B315" s="24"/>
      <c r="C315" s="24" t="s">
        <v>268</v>
      </c>
      <c r="D315" s="24" t="s">
        <v>251</v>
      </c>
      <c r="E315" s="25"/>
      <c r="F315" s="21"/>
      <c r="G315" s="230" t="s">
        <v>296</v>
      </c>
      <c r="H315" s="148">
        <f>H316+H336+H344+H372</f>
        <v>61666.090999999986</v>
      </c>
      <c r="I315" s="148">
        <f>I316+I336+I344+I372</f>
        <v>59125.84399999999</v>
      </c>
      <c r="J315" s="148">
        <f>J316+J336+J344+J372</f>
        <v>59132.443999999989</v>
      </c>
    </row>
    <row r="316" spans="1:12" ht="24">
      <c r="A316" s="21"/>
      <c r="B316" s="24"/>
      <c r="C316" s="102" t="s">
        <v>268</v>
      </c>
      <c r="D316" s="101" t="s">
        <v>323</v>
      </c>
      <c r="E316" s="101"/>
      <c r="F316" s="102"/>
      <c r="G316" s="121" t="s">
        <v>351</v>
      </c>
      <c r="H316" s="149">
        <f>H317</f>
        <v>37733.948999999993</v>
      </c>
      <c r="I316" s="149">
        <f>I317</f>
        <v>35940.474999999999</v>
      </c>
      <c r="J316" s="149">
        <f>J317</f>
        <v>35940.474999999999</v>
      </c>
      <c r="L316" s="227"/>
    </row>
    <row r="317" spans="1:12" ht="48">
      <c r="A317" s="21"/>
      <c r="B317" s="24"/>
      <c r="C317" s="21" t="s">
        <v>268</v>
      </c>
      <c r="D317" s="11" t="s">
        <v>323</v>
      </c>
      <c r="E317" s="11" t="s">
        <v>134</v>
      </c>
      <c r="F317" s="21"/>
      <c r="G317" s="28" t="s">
        <v>740</v>
      </c>
      <c r="H317" s="134">
        <f t="shared" ref="H317:J318" si="65">H318</f>
        <v>37733.948999999993</v>
      </c>
      <c r="I317" s="134">
        <f t="shared" si="65"/>
        <v>35940.474999999999</v>
      </c>
      <c r="J317" s="134">
        <f t="shared" si="65"/>
        <v>35940.474999999999</v>
      </c>
    </row>
    <row r="318" spans="1:12" ht="48">
      <c r="A318" s="21"/>
      <c r="B318" s="24"/>
      <c r="C318" s="21" t="s">
        <v>268</v>
      </c>
      <c r="D318" s="11" t="s">
        <v>323</v>
      </c>
      <c r="E318" s="11" t="s">
        <v>135</v>
      </c>
      <c r="F318" s="21"/>
      <c r="G318" s="28" t="s">
        <v>347</v>
      </c>
      <c r="H318" s="134">
        <f>H319</f>
        <v>37733.948999999993</v>
      </c>
      <c r="I318" s="134">
        <f t="shared" si="65"/>
        <v>35940.474999999999</v>
      </c>
      <c r="J318" s="134">
        <f t="shared" si="65"/>
        <v>35940.474999999999</v>
      </c>
    </row>
    <row r="319" spans="1:12" ht="48">
      <c r="A319" s="21"/>
      <c r="B319" s="24"/>
      <c r="C319" s="21" t="s">
        <v>268</v>
      </c>
      <c r="D319" s="11" t="s">
        <v>323</v>
      </c>
      <c r="E319" s="11" t="s">
        <v>38</v>
      </c>
      <c r="F319" s="21"/>
      <c r="G319" s="28" t="s">
        <v>348</v>
      </c>
      <c r="H319" s="134">
        <f>H320+H328+H332+H324</f>
        <v>37733.948999999993</v>
      </c>
      <c r="I319" s="134">
        <f>I320+I328+I332</f>
        <v>35940.474999999999</v>
      </c>
      <c r="J319" s="134">
        <f>J320+J328+J332</f>
        <v>35940.474999999999</v>
      </c>
    </row>
    <row r="320" spans="1:12" ht="48">
      <c r="A320" s="21"/>
      <c r="B320" s="24"/>
      <c r="C320" s="21" t="s">
        <v>268</v>
      </c>
      <c r="D320" s="11" t="s">
        <v>323</v>
      </c>
      <c r="E320" s="11" t="s">
        <v>487</v>
      </c>
      <c r="F320" s="21"/>
      <c r="G320" s="28" t="s">
        <v>787</v>
      </c>
      <c r="H320" s="134">
        <f>H321</f>
        <v>28454.559999999998</v>
      </c>
      <c r="I320" s="134">
        <f>I321</f>
        <v>27845.993999999999</v>
      </c>
      <c r="J320" s="134">
        <f>J321</f>
        <v>27845.993999999999</v>
      </c>
    </row>
    <row r="321" spans="1:16" ht="60">
      <c r="A321" s="21"/>
      <c r="B321" s="24"/>
      <c r="C321" s="21" t="s">
        <v>268</v>
      </c>
      <c r="D321" s="11" t="s">
        <v>323</v>
      </c>
      <c r="E321" s="11" t="s">
        <v>487</v>
      </c>
      <c r="F321" s="33" t="s">
        <v>299</v>
      </c>
      <c r="G321" s="204" t="s">
        <v>178</v>
      </c>
      <c r="H321" s="134">
        <f>H322+H323</f>
        <v>28454.559999999998</v>
      </c>
      <c r="I321" s="134">
        <f>I322+I323</f>
        <v>27845.993999999999</v>
      </c>
      <c r="J321" s="134">
        <f>J322+J323</f>
        <v>27845.993999999999</v>
      </c>
    </row>
    <row r="322" spans="1:16" ht="96">
      <c r="A322" s="21"/>
      <c r="B322" s="24"/>
      <c r="C322" s="21" t="s">
        <v>268</v>
      </c>
      <c r="D322" s="11" t="s">
        <v>323</v>
      </c>
      <c r="E322" s="11" t="s">
        <v>487</v>
      </c>
      <c r="F322" s="21" t="s">
        <v>302</v>
      </c>
      <c r="G322" s="28" t="s">
        <v>639</v>
      </c>
      <c r="H322" s="134">
        <v>15893.55</v>
      </c>
      <c r="I322" s="134">
        <v>15501.656999999999</v>
      </c>
      <c r="J322" s="134">
        <v>15501.656999999999</v>
      </c>
    </row>
    <row r="323" spans="1:16" ht="96">
      <c r="A323" s="21"/>
      <c r="B323" s="24"/>
      <c r="C323" s="21" t="s">
        <v>268</v>
      </c>
      <c r="D323" s="11" t="s">
        <v>323</v>
      </c>
      <c r="E323" s="11" t="s">
        <v>487</v>
      </c>
      <c r="F323" s="21" t="s">
        <v>304</v>
      </c>
      <c r="G323" s="28" t="s">
        <v>638</v>
      </c>
      <c r="H323" s="134">
        <v>12561.01</v>
      </c>
      <c r="I323" s="134">
        <v>12344.337</v>
      </c>
      <c r="J323" s="134">
        <v>12344.337</v>
      </c>
    </row>
    <row r="324" spans="1:16" ht="72.75" thickBot="1">
      <c r="A324" s="21"/>
      <c r="B324" s="24"/>
      <c r="C324" s="21" t="s">
        <v>268</v>
      </c>
      <c r="D324" s="11" t="s">
        <v>323</v>
      </c>
      <c r="E324" s="11" t="s">
        <v>51</v>
      </c>
      <c r="F324" s="21"/>
      <c r="G324" s="215" t="s">
        <v>180</v>
      </c>
      <c r="H324" s="134">
        <f>H325+H326</f>
        <v>383.32299999999998</v>
      </c>
      <c r="I324" s="134">
        <f t="shared" ref="I324:J324" si="66">I325</f>
        <v>0</v>
      </c>
      <c r="J324" s="134">
        <f t="shared" si="66"/>
        <v>0</v>
      </c>
    </row>
    <row r="325" spans="1:16" ht="60">
      <c r="A325" s="21"/>
      <c r="B325" s="24"/>
      <c r="C325" s="21" t="s">
        <v>268</v>
      </c>
      <c r="D325" s="11" t="s">
        <v>323</v>
      </c>
      <c r="E325" s="11" t="s">
        <v>51</v>
      </c>
      <c r="F325" s="33" t="s">
        <v>299</v>
      </c>
      <c r="G325" s="204" t="s">
        <v>178</v>
      </c>
      <c r="H325" s="134">
        <f>H327</f>
        <v>358.32299999999998</v>
      </c>
      <c r="I325" s="134">
        <f>I327</f>
        <v>0</v>
      </c>
      <c r="J325" s="134">
        <f>J327</f>
        <v>0</v>
      </c>
    </row>
    <row r="326" spans="1:16" s="254" customFormat="1" ht="24">
      <c r="A326" s="21"/>
      <c r="B326" s="24"/>
      <c r="C326" s="21" t="s">
        <v>268</v>
      </c>
      <c r="D326" s="11" t="s">
        <v>323</v>
      </c>
      <c r="E326" s="11" t="s">
        <v>51</v>
      </c>
      <c r="F326" s="21">
        <v>612</v>
      </c>
      <c r="G326" s="28" t="s">
        <v>548</v>
      </c>
      <c r="H326" s="134">
        <v>25</v>
      </c>
      <c r="I326" s="134">
        <v>0</v>
      </c>
      <c r="J326" s="134">
        <v>0</v>
      </c>
    </row>
    <row r="327" spans="1:16" ht="24">
      <c r="A327" s="21"/>
      <c r="B327" s="24"/>
      <c r="C327" s="21" t="s">
        <v>268</v>
      </c>
      <c r="D327" s="11" t="s">
        <v>323</v>
      </c>
      <c r="E327" s="11" t="s">
        <v>51</v>
      </c>
      <c r="F327" s="21">
        <v>622</v>
      </c>
      <c r="G327" s="28" t="s">
        <v>359</v>
      </c>
      <c r="H327" s="134">
        <v>358.32299999999998</v>
      </c>
      <c r="I327" s="134">
        <v>0</v>
      </c>
      <c r="J327" s="134">
        <v>0</v>
      </c>
    </row>
    <row r="328" spans="1:16" ht="72">
      <c r="A328" s="21"/>
      <c r="B328" s="24"/>
      <c r="C328" s="21" t="s">
        <v>268</v>
      </c>
      <c r="D328" s="11" t="s">
        <v>323</v>
      </c>
      <c r="E328" s="11" t="s">
        <v>362</v>
      </c>
      <c r="F328" s="21"/>
      <c r="G328" s="28" t="s">
        <v>363</v>
      </c>
      <c r="H328" s="134">
        <f>H329</f>
        <v>8807.1049999999996</v>
      </c>
      <c r="I328" s="134">
        <f>I329</f>
        <v>8013.5360000000001</v>
      </c>
      <c r="J328" s="134">
        <f>J329</f>
        <v>8013.5360000000001</v>
      </c>
      <c r="P328" s="239"/>
    </row>
    <row r="329" spans="1:16" ht="60">
      <c r="A329" s="21"/>
      <c r="B329" s="24"/>
      <c r="C329" s="21" t="s">
        <v>268</v>
      </c>
      <c r="D329" s="11" t="s">
        <v>323</v>
      </c>
      <c r="E329" s="11" t="s">
        <v>362</v>
      </c>
      <c r="F329" s="30" t="s">
        <v>299</v>
      </c>
      <c r="G329" s="204" t="s">
        <v>178</v>
      </c>
      <c r="H329" s="134">
        <f>H330+H331</f>
        <v>8807.1049999999996</v>
      </c>
      <c r="I329" s="134">
        <f>I330+I331</f>
        <v>8013.5360000000001</v>
      </c>
      <c r="J329" s="134">
        <f>J330+J331</f>
        <v>8013.5360000000001</v>
      </c>
    </row>
    <row r="330" spans="1:16" ht="96">
      <c r="A330" s="21"/>
      <c r="B330" s="24"/>
      <c r="C330" s="21" t="s">
        <v>268</v>
      </c>
      <c r="D330" s="11" t="s">
        <v>323</v>
      </c>
      <c r="E330" s="11" t="s">
        <v>362</v>
      </c>
      <c r="F330" s="21" t="s">
        <v>302</v>
      </c>
      <c r="G330" s="28" t="s">
        <v>639</v>
      </c>
      <c r="H330" s="134">
        <v>4504.576</v>
      </c>
      <c r="I330" s="134">
        <v>4085.3319999999999</v>
      </c>
      <c r="J330" s="134">
        <v>4085.3319999999999</v>
      </c>
    </row>
    <row r="331" spans="1:16" ht="96">
      <c r="A331" s="21"/>
      <c r="B331" s="24"/>
      <c r="C331" s="21" t="s">
        <v>268</v>
      </c>
      <c r="D331" s="11" t="s">
        <v>323</v>
      </c>
      <c r="E331" s="11" t="s">
        <v>362</v>
      </c>
      <c r="F331" s="21" t="s">
        <v>304</v>
      </c>
      <c r="G331" s="28" t="s">
        <v>638</v>
      </c>
      <c r="H331" s="134">
        <v>4302.5290000000005</v>
      </c>
      <c r="I331" s="134">
        <v>3928.2040000000002</v>
      </c>
      <c r="J331" s="134">
        <v>3928.2040000000002</v>
      </c>
    </row>
    <row r="332" spans="1:16" ht="84">
      <c r="A332" s="21"/>
      <c r="B332" s="24"/>
      <c r="C332" s="21" t="s">
        <v>268</v>
      </c>
      <c r="D332" s="11" t="s">
        <v>323</v>
      </c>
      <c r="E332" s="11" t="s">
        <v>365</v>
      </c>
      <c r="F332" s="21"/>
      <c r="G332" s="28" t="s">
        <v>364</v>
      </c>
      <c r="H332" s="134">
        <f>H333</f>
        <v>88.960999999999999</v>
      </c>
      <c r="I332" s="134">
        <f>I333</f>
        <v>80.944999999999993</v>
      </c>
      <c r="J332" s="134">
        <f>J333</f>
        <v>80.944999999999993</v>
      </c>
    </row>
    <row r="333" spans="1:16" ht="60">
      <c r="A333" s="21"/>
      <c r="B333" s="24"/>
      <c r="C333" s="21" t="s">
        <v>268</v>
      </c>
      <c r="D333" s="11" t="s">
        <v>323</v>
      </c>
      <c r="E333" s="11" t="s">
        <v>365</v>
      </c>
      <c r="F333" s="30" t="s">
        <v>299</v>
      </c>
      <c r="G333" s="204" t="s">
        <v>178</v>
      </c>
      <c r="H333" s="134">
        <f>H334+H335</f>
        <v>88.960999999999999</v>
      </c>
      <c r="I333" s="134">
        <f>I334+I335</f>
        <v>80.944999999999993</v>
      </c>
      <c r="J333" s="134">
        <f>J334+J335</f>
        <v>80.944999999999993</v>
      </c>
    </row>
    <row r="334" spans="1:16" ht="96">
      <c r="A334" s="21"/>
      <c r="B334" s="24"/>
      <c r="C334" s="21" t="s">
        <v>268</v>
      </c>
      <c r="D334" s="11" t="s">
        <v>323</v>
      </c>
      <c r="E334" s="11" t="s">
        <v>365</v>
      </c>
      <c r="F334" s="21" t="s">
        <v>302</v>
      </c>
      <c r="G334" s="28" t="s">
        <v>639</v>
      </c>
      <c r="H334" s="134">
        <v>45.500999999999998</v>
      </c>
      <c r="I334" s="134">
        <v>41.265999999999998</v>
      </c>
      <c r="J334" s="134">
        <v>41.265999999999998</v>
      </c>
      <c r="K334" s="227"/>
    </row>
    <row r="335" spans="1:16" ht="72">
      <c r="A335" s="21"/>
      <c r="B335" s="24"/>
      <c r="C335" s="21" t="s">
        <v>268</v>
      </c>
      <c r="D335" s="11" t="s">
        <v>323</v>
      </c>
      <c r="E335" s="11" t="s">
        <v>365</v>
      </c>
      <c r="F335" s="21" t="s">
        <v>304</v>
      </c>
      <c r="G335" s="28" t="s">
        <v>305</v>
      </c>
      <c r="H335" s="134">
        <v>43.46</v>
      </c>
      <c r="I335" s="134">
        <v>39.679000000000002</v>
      </c>
      <c r="J335" s="134">
        <v>39.679000000000002</v>
      </c>
      <c r="K335" s="227"/>
    </row>
    <row r="336" spans="1:16" ht="48">
      <c r="A336" s="21"/>
      <c r="B336" s="24"/>
      <c r="C336" s="24" t="s">
        <v>268</v>
      </c>
      <c r="D336" s="102" t="s">
        <v>26</v>
      </c>
      <c r="E336" s="101"/>
      <c r="F336" s="102"/>
      <c r="G336" s="121" t="s">
        <v>361</v>
      </c>
      <c r="H336" s="149">
        <f>H338</f>
        <v>92.2</v>
      </c>
      <c r="I336" s="149">
        <f>I338</f>
        <v>92.199999999999989</v>
      </c>
      <c r="J336" s="149">
        <f>J338</f>
        <v>92.199999999999989</v>
      </c>
    </row>
    <row r="337" spans="1:10" ht="48">
      <c r="A337" s="21"/>
      <c r="B337" s="24"/>
      <c r="C337" s="21" t="s">
        <v>268</v>
      </c>
      <c r="D337" s="21" t="s">
        <v>26</v>
      </c>
      <c r="E337" s="11" t="s">
        <v>134</v>
      </c>
      <c r="F337" s="21"/>
      <c r="G337" s="28" t="s">
        <v>740</v>
      </c>
      <c r="H337" s="134">
        <f>H338</f>
        <v>92.2</v>
      </c>
      <c r="I337" s="134">
        <f>I338</f>
        <v>92.199999999999989</v>
      </c>
      <c r="J337" s="134">
        <f>J338</f>
        <v>92.199999999999989</v>
      </c>
    </row>
    <row r="338" spans="1:10" ht="48">
      <c r="A338" s="21"/>
      <c r="B338" s="24"/>
      <c r="C338" s="21" t="s">
        <v>268</v>
      </c>
      <c r="D338" s="21" t="s">
        <v>26</v>
      </c>
      <c r="E338" s="11" t="s">
        <v>135</v>
      </c>
      <c r="F338" s="21"/>
      <c r="G338" s="28" t="s">
        <v>347</v>
      </c>
      <c r="H338" s="134">
        <f>H340</f>
        <v>92.2</v>
      </c>
      <c r="I338" s="134">
        <f>I340</f>
        <v>92.199999999999989</v>
      </c>
      <c r="J338" s="134">
        <f>J340</f>
        <v>92.199999999999989</v>
      </c>
    </row>
    <row r="339" spans="1:10" ht="48">
      <c r="A339" s="21"/>
      <c r="B339" s="24"/>
      <c r="C339" s="21" t="s">
        <v>268</v>
      </c>
      <c r="D339" s="21" t="s">
        <v>26</v>
      </c>
      <c r="E339" s="11" t="s">
        <v>38</v>
      </c>
      <c r="F339" s="21"/>
      <c r="G339" s="28" t="s">
        <v>318</v>
      </c>
      <c r="H339" s="134">
        <f t="shared" ref="H339:J340" si="67">H340</f>
        <v>92.2</v>
      </c>
      <c r="I339" s="134">
        <f t="shared" si="67"/>
        <v>92.199999999999989</v>
      </c>
      <c r="J339" s="134">
        <f t="shared" si="67"/>
        <v>92.199999999999989</v>
      </c>
    </row>
    <row r="340" spans="1:10" ht="36">
      <c r="A340" s="21"/>
      <c r="B340" s="24"/>
      <c r="C340" s="21" t="s">
        <v>268</v>
      </c>
      <c r="D340" s="21" t="s">
        <v>26</v>
      </c>
      <c r="E340" s="11" t="s">
        <v>488</v>
      </c>
      <c r="F340" s="31"/>
      <c r="G340" s="28" t="s">
        <v>361</v>
      </c>
      <c r="H340" s="134">
        <f t="shared" si="67"/>
        <v>92.2</v>
      </c>
      <c r="I340" s="134">
        <f t="shared" si="67"/>
        <v>92.199999999999989</v>
      </c>
      <c r="J340" s="134">
        <f t="shared" si="67"/>
        <v>92.199999999999989</v>
      </c>
    </row>
    <row r="341" spans="1:10" ht="60">
      <c r="A341" s="21"/>
      <c r="B341" s="24"/>
      <c r="C341" s="21" t="s">
        <v>268</v>
      </c>
      <c r="D341" s="21" t="s">
        <v>26</v>
      </c>
      <c r="E341" s="11" t="s">
        <v>488</v>
      </c>
      <c r="F341" s="33" t="s">
        <v>299</v>
      </c>
      <c r="G341" s="204" t="s">
        <v>178</v>
      </c>
      <c r="H341" s="134">
        <f>H342+H343</f>
        <v>92.2</v>
      </c>
      <c r="I341" s="134">
        <f>I342+I343</f>
        <v>92.199999999999989</v>
      </c>
      <c r="J341" s="134">
        <f>J342+J343</f>
        <v>92.199999999999989</v>
      </c>
    </row>
    <row r="342" spans="1:10" ht="96">
      <c r="A342" s="21"/>
      <c r="B342" s="24"/>
      <c r="C342" s="21" t="s">
        <v>268</v>
      </c>
      <c r="D342" s="21" t="s">
        <v>26</v>
      </c>
      <c r="E342" s="11" t="s">
        <v>488</v>
      </c>
      <c r="F342" s="21" t="s">
        <v>302</v>
      </c>
      <c r="G342" s="28" t="s">
        <v>639</v>
      </c>
      <c r="H342" s="134">
        <v>53.25</v>
      </c>
      <c r="I342" s="134">
        <v>53.3</v>
      </c>
      <c r="J342" s="134">
        <v>53.3</v>
      </c>
    </row>
    <row r="343" spans="1:10" ht="96">
      <c r="A343" s="21"/>
      <c r="B343" s="24"/>
      <c r="C343" s="21" t="s">
        <v>268</v>
      </c>
      <c r="D343" s="21" t="s">
        <v>26</v>
      </c>
      <c r="E343" s="11" t="s">
        <v>488</v>
      </c>
      <c r="F343" s="21" t="s">
        <v>304</v>
      </c>
      <c r="G343" s="28" t="s">
        <v>638</v>
      </c>
      <c r="H343" s="134">
        <v>38.950000000000003</v>
      </c>
      <c r="I343" s="134">
        <v>38.9</v>
      </c>
      <c r="J343" s="134">
        <v>38.9</v>
      </c>
    </row>
    <row r="344" spans="1:10">
      <c r="A344" s="21"/>
      <c r="B344" s="24"/>
      <c r="C344" s="102" t="s">
        <v>268</v>
      </c>
      <c r="D344" s="102" t="s">
        <v>268</v>
      </c>
      <c r="E344" s="101"/>
      <c r="F344" s="102"/>
      <c r="G344" s="121" t="s">
        <v>312</v>
      </c>
      <c r="H344" s="149">
        <f>H345+H366</f>
        <v>5044.3459999999995</v>
      </c>
      <c r="I344" s="149">
        <f>I345+I366</f>
        <v>4630.5430000000006</v>
      </c>
      <c r="J344" s="149">
        <f>J345+J366</f>
        <v>4630.5430000000006</v>
      </c>
    </row>
    <row r="345" spans="1:10" ht="24">
      <c r="A345" s="21"/>
      <c r="B345" s="24"/>
      <c r="C345" s="11" t="s">
        <v>268</v>
      </c>
      <c r="D345" s="11" t="s">
        <v>268</v>
      </c>
      <c r="E345" s="11" t="s">
        <v>414</v>
      </c>
      <c r="F345" s="11"/>
      <c r="G345" s="28" t="s">
        <v>742</v>
      </c>
      <c r="H345" s="134">
        <f t="shared" ref="H345:J346" si="68">H346</f>
        <v>5044.3459999999995</v>
      </c>
      <c r="I345" s="134">
        <f t="shared" si="68"/>
        <v>4615.5560000000005</v>
      </c>
      <c r="J345" s="134">
        <f t="shared" si="68"/>
        <v>4615.5560000000005</v>
      </c>
    </row>
    <row r="346" spans="1:10" ht="48">
      <c r="A346" s="21"/>
      <c r="B346" s="24"/>
      <c r="C346" s="11" t="s">
        <v>268</v>
      </c>
      <c r="D346" s="11" t="s">
        <v>268</v>
      </c>
      <c r="E346" s="11" t="s">
        <v>542</v>
      </c>
      <c r="F346" s="11"/>
      <c r="G346" s="28" t="s">
        <v>743</v>
      </c>
      <c r="H346" s="134">
        <f t="shared" si="68"/>
        <v>5044.3459999999995</v>
      </c>
      <c r="I346" s="134">
        <f t="shared" si="68"/>
        <v>4615.5560000000005</v>
      </c>
      <c r="J346" s="134">
        <f t="shared" si="68"/>
        <v>4615.5560000000005</v>
      </c>
    </row>
    <row r="347" spans="1:10" ht="132">
      <c r="A347" s="21"/>
      <c r="B347" s="24"/>
      <c r="C347" s="11" t="s">
        <v>268</v>
      </c>
      <c r="D347" s="11" t="s">
        <v>268</v>
      </c>
      <c r="E347" s="11" t="s">
        <v>543</v>
      </c>
      <c r="F347" s="11"/>
      <c r="G347" s="28" t="s">
        <v>810</v>
      </c>
      <c r="H347" s="134">
        <f>H348+H351+H360+H363</f>
        <v>5044.3459999999995</v>
      </c>
      <c r="I347" s="134">
        <f>I348+I351+I360</f>
        <v>4615.5560000000005</v>
      </c>
      <c r="J347" s="134">
        <f>J348+J351+J360</f>
        <v>4615.5560000000005</v>
      </c>
    </row>
    <row r="348" spans="1:10" ht="48">
      <c r="A348" s="21"/>
      <c r="B348" s="24"/>
      <c r="C348" s="11" t="s">
        <v>268</v>
      </c>
      <c r="D348" s="11" t="s">
        <v>268</v>
      </c>
      <c r="E348" s="11" t="s">
        <v>497</v>
      </c>
      <c r="F348" s="11"/>
      <c r="G348" s="28" t="s">
        <v>744</v>
      </c>
      <c r="H348" s="134">
        <f t="shared" ref="H348:J349" si="69">H349</f>
        <v>561.33100000000002</v>
      </c>
      <c r="I348" s="134">
        <f t="shared" si="69"/>
        <v>696.55</v>
      </c>
      <c r="J348" s="134">
        <f t="shared" si="69"/>
        <v>696.55</v>
      </c>
    </row>
    <row r="349" spans="1:10" ht="48">
      <c r="A349" s="21"/>
      <c r="B349" s="24"/>
      <c r="C349" s="11" t="s">
        <v>268</v>
      </c>
      <c r="D349" s="11" t="s">
        <v>268</v>
      </c>
      <c r="E349" s="11" t="s">
        <v>497</v>
      </c>
      <c r="F349" s="30" t="s">
        <v>259</v>
      </c>
      <c r="G349" s="197" t="s">
        <v>719</v>
      </c>
      <c r="H349" s="134">
        <f t="shared" si="69"/>
        <v>561.33100000000002</v>
      </c>
      <c r="I349" s="134">
        <f t="shared" si="69"/>
        <v>696.55</v>
      </c>
      <c r="J349" s="134">
        <f t="shared" si="69"/>
        <v>696.55</v>
      </c>
    </row>
    <row r="350" spans="1:10" ht="24">
      <c r="A350" s="21"/>
      <c r="B350" s="24"/>
      <c r="C350" s="11" t="s">
        <v>268</v>
      </c>
      <c r="D350" s="11" t="s">
        <v>268</v>
      </c>
      <c r="E350" s="11" t="s">
        <v>497</v>
      </c>
      <c r="F350" s="21" t="s">
        <v>261</v>
      </c>
      <c r="G350" s="28" t="s">
        <v>662</v>
      </c>
      <c r="H350" s="134">
        <v>561.33100000000002</v>
      </c>
      <c r="I350" s="134">
        <v>696.55</v>
      </c>
      <c r="J350" s="134">
        <v>696.55</v>
      </c>
    </row>
    <row r="351" spans="1:10" ht="36">
      <c r="A351" s="21"/>
      <c r="B351" s="24"/>
      <c r="C351" s="11" t="s">
        <v>268</v>
      </c>
      <c r="D351" s="11" t="s">
        <v>268</v>
      </c>
      <c r="E351" s="11" t="s">
        <v>499</v>
      </c>
      <c r="F351" s="11"/>
      <c r="G351" s="219" t="s">
        <v>765</v>
      </c>
      <c r="H351" s="134">
        <f>H352+H355+H358</f>
        <v>3958.8449999999998</v>
      </c>
      <c r="I351" s="134">
        <f>I352+I355</f>
        <v>3919.0060000000003</v>
      </c>
      <c r="J351" s="134">
        <f>J352+J355</f>
        <v>3919.0060000000003</v>
      </c>
    </row>
    <row r="352" spans="1:10" ht="108">
      <c r="A352" s="21"/>
      <c r="B352" s="24"/>
      <c r="C352" s="11" t="s">
        <v>268</v>
      </c>
      <c r="D352" s="11" t="s">
        <v>268</v>
      </c>
      <c r="E352" s="11" t="s">
        <v>499</v>
      </c>
      <c r="F352" s="30" t="s">
        <v>561</v>
      </c>
      <c r="G352" s="197" t="s">
        <v>562</v>
      </c>
      <c r="H352" s="134">
        <f>H353+H354</f>
        <v>3485.893</v>
      </c>
      <c r="I352" s="134">
        <f>I353+I354</f>
        <v>3432.9610000000002</v>
      </c>
      <c r="J352" s="134">
        <f>J353+J354</f>
        <v>3432.9610000000002</v>
      </c>
    </row>
    <row r="353" spans="1:10" ht="24">
      <c r="A353" s="21"/>
      <c r="B353" s="24"/>
      <c r="C353" s="11" t="s">
        <v>268</v>
      </c>
      <c r="D353" s="11" t="s">
        <v>268</v>
      </c>
      <c r="E353" s="11" t="s">
        <v>499</v>
      </c>
      <c r="F353" s="31" t="s">
        <v>568</v>
      </c>
      <c r="G353" s="204" t="s">
        <v>671</v>
      </c>
      <c r="H353" s="134">
        <v>2677.337</v>
      </c>
      <c r="I353" s="134">
        <v>2636.683</v>
      </c>
      <c r="J353" s="134">
        <v>2636.683</v>
      </c>
    </row>
    <row r="354" spans="1:10" ht="60">
      <c r="A354" s="21"/>
      <c r="B354" s="24"/>
      <c r="C354" s="11" t="s">
        <v>268</v>
      </c>
      <c r="D354" s="11" t="s">
        <v>268</v>
      </c>
      <c r="E354" s="11" t="s">
        <v>499</v>
      </c>
      <c r="F354" s="31">
        <v>119</v>
      </c>
      <c r="G354" s="204" t="s">
        <v>689</v>
      </c>
      <c r="H354" s="134">
        <v>808.55600000000004</v>
      </c>
      <c r="I354" s="134">
        <v>796.27800000000002</v>
      </c>
      <c r="J354" s="134">
        <v>796.27800000000002</v>
      </c>
    </row>
    <row r="355" spans="1:10" ht="48">
      <c r="A355" s="21"/>
      <c r="B355" s="24"/>
      <c r="C355" s="11" t="s">
        <v>268</v>
      </c>
      <c r="D355" s="11" t="s">
        <v>268</v>
      </c>
      <c r="E355" s="11" t="s">
        <v>499</v>
      </c>
      <c r="F355" s="30" t="s">
        <v>259</v>
      </c>
      <c r="G355" s="197" t="s">
        <v>719</v>
      </c>
      <c r="H355" s="134">
        <f>H356+H357</f>
        <v>460.55700000000002</v>
      </c>
      <c r="I355" s="134">
        <f>I356+I357</f>
        <v>486.04499999999996</v>
      </c>
      <c r="J355" s="134">
        <f>J356+J357</f>
        <v>486.04499999999996</v>
      </c>
    </row>
    <row r="356" spans="1:10" ht="24">
      <c r="A356" s="21"/>
      <c r="B356" s="24"/>
      <c r="C356" s="11" t="s">
        <v>268</v>
      </c>
      <c r="D356" s="11" t="s">
        <v>268</v>
      </c>
      <c r="E356" s="11" t="s">
        <v>499</v>
      </c>
      <c r="F356" s="21" t="s">
        <v>261</v>
      </c>
      <c r="G356" s="28" t="s">
        <v>662</v>
      </c>
      <c r="H356" s="134">
        <v>290.27600000000001</v>
      </c>
      <c r="I356" s="134">
        <v>341.137</v>
      </c>
      <c r="J356" s="134">
        <v>341.137</v>
      </c>
    </row>
    <row r="357" spans="1:10" ht="24">
      <c r="A357" s="21"/>
      <c r="B357" s="24"/>
      <c r="C357" s="11" t="s">
        <v>268</v>
      </c>
      <c r="D357" s="11" t="s">
        <v>268</v>
      </c>
      <c r="E357" s="11" t="s">
        <v>499</v>
      </c>
      <c r="F357" s="21">
        <v>247</v>
      </c>
      <c r="G357" s="28" t="s">
        <v>785</v>
      </c>
      <c r="H357" s="134">
        <v>170.28100000000001</v>
      </c>
      <c r="I357" s="134">
        <v>144.90799999999999</v>
      </c>
      <c r="J357" s="134">
        <v>144.90799999999999</v>
      </c>
    </row>
    <row r="358" spans="1:10" ht="24">
      <c r="A358" s="21"/>
      <c r="B358" s="24"/>
      <c r="C358" s="11" t="s">
        <v>268</v>
      </c>
      <c r="D358" s="11" t="s">
        <v>268</v>
      </c>
      <c r="E358" s="11" t="s">
        <v>499</v>
      </c>
      <c r="F358" s="21" t="s">
        <v>265</v>
      </c>
      <c r="G358" s="28" t="s">
        <v>266</v>
      </c>
      <c r="H358" s="134">
        <f>H359</f>
        <v>12.395</v>
      </c>
      <c r="I358" s="134">
        <f t="shared" ref="I358:J358" si="70">I359</f>
        <v>0</v>
      </c>
      <c r="J358" s="134">
        <f t="shared" si="70"/>
        <v>0</v>
      </c>
    </row>
    <row r="359" spans="1:10" ht="36">
      <c r="A359" s="21"/>
      <c r="B359" s="24"/>
      <c r="C359" s="11" t="s">
        <v>268</v>
      </c>
      <c r="D359" s="11" t="s">
        <v>268</v>
      </c>
      <c r="E359" s="11" t="s">
        <v>499</v>
      </c>
      <c r="F359" s="21">
        <v>851</v>
      </c>
      <c r="G359" s="28" t="s">
        <v>974</v>
      </c>
      <c r="H359" s="134">
        <v>12.395</v>
      </c>
      <c r="I359" s="134">
        <v>0</v>
      </c>
      <c r="J359" s="134">
        <v>0</v>
      </c>
    </row>
    <row r="360" spans="1:10" ht="36">
      <c r="A360" s="21"/>
      <c r="B360" s="24"/>
      <c r="C360" s="11" t="s">
        <v>268</v>
      </c>
      <c r="D360" s="11" t="s">
        <v>268</v>
      </c>
      <c r="E360" s="11" t="s">
        <v>834</v>
      </c>
      <c r="F360" s="21"/>
      <c r="G360" s="28" t="s">
        <v>833</v>
      </c>
      <c r="H360" s="134">
        <f>H361</f>
        <v>484.17</v>
      </c>
      <c r="I360" s="134">
        <f t="shared" ref="I360:J364" si="71">I361</f>
        <v>0</v>
      </c>
      <c r="J360" s="134">
        <f t="shared" si="71"/>
        <v>0</v>
      </c>
    </row>
    <row r="361" spans="1:10" ht="48">
      <c r="A361" s="21"/>
      <c r="B361" s="24"/>
      <c r="C361" s="11" t="s">
        <v>268</v>
      </c>
      <c r="D361" s="11" t="s">
        <v>268</v>
      </c>
      <c r="E361" s="11" t="s">
        <v>834</v>
      </c>
      <c r="F361" s="30" t="s">
        <v>259</v>
      </c>
      <c r="G361" s="197" t="s">
        <v>719</v>
      </c>
      <c r="H361" s="134">
        <f>H362</f>
        <v>484.17</v>
      </c>
      <c r="I361" s="134">
        <f t="shared" si="71"/>
        <v>0</v>
      </c>
      <c r="J361" s="134">
        <f t="shared" si="71"/>
        <v>0</v>
      </c>
    </row>
    <row r="362" spans="1:10" ht="24">
      <c r="A362" s="21"/>
      <c r="B362" s="24"/>
      <c r="C362" s="11" t="s">
        <v>268</v>
      </c>
      <c r="D362" s="11" t="s">
        <v>268</v>
      </c>
      <c r="E362" s="11" t="s">
        <v>834</v>
      </c>
      <c r="F362" s="21" t="s">
        <v>261</v>
      </c>
      <c r="G362" s="28" t="s">
        <v>662</v>
      </c>
      <c r="H362" s="134">
        <v>484.17</v>
      </c>
      <c r="I362" s="134">
        <v>0</v>
      </c>
      <c r="J362" s="134">
        <v>0</v>
      </c>
    </row>
    <row r="363" spans="1:10" ht="59.25" customHeight="1">
      <c r="A363" s="21"/>
      <c r="B363" s="24"/>
      <c r="C363" s="11" t="s">
        <v>268</v>
      </c>
      <c r="D363" s="11" t="s">
        <v>268</v>
      </c>
      <c r="E363" s="11" t="s">
        <v>875</v>
      </c>
      <c r="F363" s="21"/>
      <c r="G363" s="28" t="s">
        <v>876</v>
      </c>
      <c r="H363" s="134">
        <f>H364</f>
        <v>40</v>
      </c>
      <c r="I363" s="134">
        <f t="shared" si="71"/>
        <v>0</v>
      </c>
      <c r="J363" s="134">
        <f t="shared" si="71"/>
        <v>0</v>
      </c>
    </row>
    <row r="364" spans="1:10" ht="48">
      <c r="A364" s="21"/>
      <c r="B364" s="24"/>
      <c r="C364" s="11" t="s">
        <v>268</v>
      </c>
      <c r="D364" s="11" t="s">
        <v>268</v>
      </c>
      <c r="E364" s="11" t="s">
        <v>875</v>
      </c>
      <c r="F364" s="30" t="s">
        <v>259</v>
      </c>
      <c r="G364" s="197" t="s">
        <v>719</v>
      </c>
      <c r="H364" s="134">
        <f>H365</f>
        <v>40</v>
      </c>
      <c r="I364" s="134">
        <f t="shared" si="71"/>
        <v>0</v>
      </c>
      <c r="J364" s="134">
        <f t="shared" si="71"/>
        <v>0</v>
      </c>
    </row>
    <row r="365" spans="1:10" ht="24">
      <c r="A365" s="21"/>
      <c r="B365" s="24"/>
      <c r="C365" s="11" t="s">
        <v>268</v>
      </c>
      <c r="D365" s="11" t="s">
        <v>268</v>
      </c>
      <c r="E365" s="11" t="s">
        <v>875</v>
      </c>
      <c r="F365" s="21" t="s">
        <v>261</v>
      </c>
      <c r="G365" s="28" t="s">
        <v>662</v>
      </c>
      <c r="H365" s="134">
        <v>40</v>
      </c>
      <c r="I365" s="134">
        <v>0</v>
      </c>
      <c r="J365" s="134">
        <v>0</v>
      </c>
    </row>
    <row r="366" spans="1:10" ht="72">
      <c r="A366" s="21"/>
      <c r="B366" s="24"/>
      <c r="C366" s="11" t="s">
        <v>268</v>
      </c>
      <c r="D366" s="11" t="s">
        <v>268</v>
      </c>
      <c r="E366" s="11" t="s">
        <v>402</v>
      </c>
      <c r="F366" s="21"/>
      <c r="G366" s="28" t="s">
        <v>730</v>
      </c>
      <c r="H366" s="134">
        <f>H367</f>
        <v>0</v>
      </c>
      <c r="I366" s="134">
        <f t="shared" ref="I366:J370" si="72">I367</f>
        <v>14.987</v>
      </c>
      <c r="J366" s="134">
        <f t="shared" si="72"/>
        <v>14.987</v>
      </c>
    </row>
    <row r="367" spans="1:10" ht="60">
      <c r="A367" s="21"/>
      <c r="B367" s="24"/>
      <c r="C367" s="11" t="s">
        <v>268</v>
      </c>
      <c r="D367" s="11" t="s">
        <v>268</v>
      </c>
      <c r="E367" s="11" t="s">
        <v>408</v>
      </c>
      <c r="F367" s="102"/>
      <c r="G367" s="28" t="s">
        <v>820</v>
      </c>
      <c r="H367" s="134">
        <f>H368</f>
        <v>0</v>
      </c>
      <c r="I367" s="134">
        <f t="shared" si="72"/>
        <v>14.987</v>
      </c>
      <c r="J367" s="134">
        <f t="shared" si="72"/>
        <v>14.987</v>
      </c>
    </row>
    <row r="368" spans="1:10" ht="60">
      <c r="A368" s="21"/>
      <c r="B368" s="24"/>
      <c r="C368" s="11" t="s">
        <v>268</v>
      </c>
      <c r="D368" s="11" t="s">
        <v>268</v>
      </c>
      <c r="E368" s="11" t="s">
        <v>409</v>
      </c>
      <c r="F368" s="102"/>
      <c r="G368" s="28" t="s">
        <v>811</v>
      </c>
      <c r="H368" s="134">
        <f>H369</f>
        <v>0</v>
      </c>
      <c r="I368" s="134">
        <f t="shared" si="72"/>
        <v>14.987</v>
      </c>
      <c r="J368" s="134">
        <f t="shared" si="72"/>
        <v>14.987</v>
      </c>
    </row>
    <row r="369" spans="1:10" ht="60">
      <c r="A369" s="21"/>
      <c r="B369" s="24"/>
      <c r="C369" s="11" t="s">
        <v>268</v>
      </c>
      <c r="D369" s="11" t="s">
        <v>268</v>
      </c>
      <c r="E369" s="11" t="s">
        <v>481</v>
      </c>
      <c r="F369" s="102"/>
      <c r="G369" s="28" t="s">
        <v>741</v>
      </c>
      <c r="H369" s="134">
        <f>H370</f>
        <v>0</v>
      </c>
      <c r="I369" s="134">
        <f t="shared" si="72"/>
        <v>14.987</v>
      </c>
      <c r="J369" s="134">
        <f t="shared" si="72"/>
        <v>14.987</v>
      </c>
    </row>
    <row r="370" spans="1:10" ht="48">
      <c r="A370" s="21"/>
      <c r="B370" s="24"/>
      <c r="C370" s="11" t="s">
        <v>268</v>
      </c>
      <c r="D370" s="11" t="s">
        <v>268</v>
      </c>
      <c r="E370" s="11" t="s">
        <v>481</v>
      </c>
      <c r="F370" s="30" t="s">
        <v>259</v>
      </c>
      <c r="G370" s="197" t="s">
        <v>719</v>
      </c>
      <c r="H370" s="134">
        <f>H371</f>
        <v>0</v>
      </c>
      <c r="I370" s="134">
        <f t="shared" si="72"/>
        <v>14.987</v>
      </c>
      <c r="J370" s="134">
        <f t="shared" si="72"/>
        <v>14.987</v>
      </c>
    </row>
    <row r="371" spans="1:10" ht="24">
      <c r="A371" s="21"/>
      <c r="B371" s="24"/>
      <c r="C371" s="11" t="s">
        <v>268</v>
      </c>
      <c r="D371" s="11" t="s">
        <v>268</v>
      </c>
      <c r="E371" s="11" t="s">
        <v>481</v>
      </c>
      <c r="F371" s="21" t="s">
        <v>261</v>
      </c>
      <c r="G371" s="28" t="s">
        <v>662</v>
      </c>
      <c r="H371" s="134">
        <v>0</v>
      </c>
      <c r="I371" s="134">
        <v>14.987</v>
      </c>
      <c r="J371" s="134">
        <v>14.987</v>
      </c>
    </row>
    <row r="372" spans="1:10" ht="24">
      <c r="A372" s="21"/>
      <c r="B372" s="24"/>
      <c r="C372" s="102" t="s">
        <v>268</v>
      </c>
      <c r="D372" s="102" t="s">
        <v>267</v>
      </c>
      <c r="E372" s="101"/>
      <c r="F372" s="102"/>
      <c r="G372" s="121" t="s">
        <v>556</v>
      </c>
      <c r="H372" s="160">
        <f>H373</f>
        <v>18795.596000000001</v>
      </c>
      <c r="I372" s="160">
        <f>I373</f>
        <v>18462.625999999997</v>
      </c>
      <c r="J372" s="160">
        <f>J373</f>
        <v>18469.225999999999</v>
      </c>
    </row>
    <row r="373" spans="1:10" ht="24">
      <c r="A373" s="21"/>
      <c r="B373" s="24"/>
      <c r="C373" s="21" t="s">
        <v>268</v>
      </c>
      <c r="D373" s="21" t="s">
        <v>267</v>
      </c>
      <c r="E373" s="11" t="s">
        <v>131</v>
      </c>
      <c r="F373" s="11"/>
      <c r="G373" s="28" t="s">
        <v>67</v>
      </c>
      <c r="H373" s="156">
        <f>H383+H374</f>
        <v>18795.596000000001</v>
      </c>
      <c r="I373" s="156">
        <f>I383+I374</f>
        <v>18462.625999999997</v>
      </c>
      <c r="J373" s="156">
        <f>J383+J374</f>
        <v>18469.225999999999</v>
      </c>
    </row>
    <row r="374" spans="1:10" ht="60">
      <c r="A374" s="21"/>
      <c r="B374" s="24"/>
      <c r="C374" s="21" t="s">
        <v>268</v>
      </c>
      <c r="D374" s="21" t="s">
        <v>267</v>
      </c>
      <c r="E374" s="11" t="s">
        <v>403</v>
      </c>
      <c r="F374" s="11"/>
      <c r="G374" s="28" t="s">
        <v>404</v>
      </c>
      <c r="H374" s="156">
        <f>H375</f>
        <v>18116.196</v>
      </c>
      <c r="I374" s="156">
        <f>I375</f>
        <v>17776.825999999997</v>
      </c>
      <c r="J374" s="156">
        <f>J375</f>
        <v>17776.825999999997</v>
      </c>
    </row>
    <row r="375" spans="1:10" ht="36">
      <c r="A375" s="21"/>
      <c r="B375" s="24"/>
      <c r="C375" s="21" t="s">
        <v>268</v>
      </c>
      <c r="D375" s="21" t="s">
        <v>267</v>
      </c>
      <c r="E375" s="11" t="s">
        <v>441</v>
      </c>
      <c r="F375" s="31"/>
      <c r="G375" s="207" t="s">
        <v>390</v>
      </c>
      <c r="H375" s="134">
        <f>H376+H380</f>
        <v>18116.196</v>
      </c>
      <c r="I375" s="134">
        <f>I376+I380</f>
        <v>17776.825999999997</v>
      </c>
      <c r="J375" s="134">
        <f>J376+J380</f>
        <v>17776.825999999997</v>
      </c>
    </row>
    <row r="376" spans="1:10" ht="108">
      <c r="A376" s="21"/>
      <c r="B376" s="24"/>
      <c r="C376" s="21" t="s">
        <v>268</v>
      </c>
      <c r="D376" s="21" t="s">
        <v>267</v>
      </c>
      <c r="E376" s="11" t="s">
        <v>441</v>
      </c>
      <c r="F376" s="30" t="s">
        <v>561</v>
      </c>
      <c r="G376" s="197" t="s">
        <v>562</v>
      </c>
      <c r="H376" s="134">
        <f>H377+H378+H379</f>
        <v>17175.725999999999</v>
      </c>
      <c r="I376" s="134">
        <f>I377+I378+I379</f>
        <v>16982.725999999999</v>
      </c>
      <c r="J376" s="134">
        <f>J377+J378+J379</f>
        <v>16982.725999999999</v>
      </c>
    </row>
    <row r="377" spans="1:10" ht="24">
      <c r="A377" s="21"/>
      <c r="B377" s="24"/>
      <c r="C377" s="21" t="s">
        <v>268</v>
      </c>
      <c r="D377" s="21" t="s">
        <v>267</v>
      </c>
      <c r="E377" s="11" t="s">
        <v>441</v>
      </c>
      <c r="F377" s="31" t="s">
        <v>568</v>
      </c>
      <c r="G377" s="204" t="s">
        <v>671</v>
      </c>
      <c r="H377" s="134">
        <v>11080.498</v>
      </c>
      <c r="I377" s="134">
        <v>10932.268</v>
      </c>
      <c r="J377" s="134">
        <v>10932.268</v>
      </c>
    </row>
    <row r="378" spans="1:10" ht="36">
      <c r="A378" s="21"/>
      <c r="B378" s="24"/>
      <c r="C378" s="21" t="s">
        <v>268</v>
      </c>
      <c r="D378" s="21" t="s">
        <v>267</v>
      </c>
      <c r="E378" s="11" t="s">
        <v>441</v>
      </c>
      <c r="F378" s="31">
        <v>112</v>
      </c>
      <c r="G378" s="204" t="s">
        <v>565</v>
      </c>
      <c r="H378" s="134">
        <v>2111.3000000000002</v>
      </c>
      <c r="I378" s="134">
        <v>2111.3000000000002</v>
      </c>
      <c r="J378" s="134">
        <v>2111.3000000000002</v>
      </c>
    </row>
    <row r="379" spans="1:10" ht="60">
      <c r="A379" s="21"/>
      <c r="B379" s="24"/>
      <c r="C379" s="21" t="s">
        <v>268</v>
      </c>
      <c r="D379" s="21" t="s">
        <v>267</v>
      </c>
      <c r="E379" s="11" t="s">
        <v>441</v>
      </c>
      <c r="F379" s="31">
        <v>119</v>
      </c>
      <c r="G379" s="204" t="s">
        <v>689</v>
      </c>
      <c r="H379" s="134">
        <v>3983.9279999999999</v>
      </c>
      <c r="I379" s="134">
        <v>3939.1579999999999</v>
      </c>
      <c r="J379" s="134">
        <v>3939.1579999999999</v>
      </c>
    </row>
    <row r="380" spans="1:10" ht="48">
      <c r="A380" s="21"/>
      <c r="B380" s="24"/>
      <c r="C380" s="21" t="s">
        <v>268</v>
      </c>
      <c r="D380" s="21" t="s">
        <v>267</v>
      </c>
      <c r="E380" s="11" t="s">
        <v>441</v>
      </c>
      <c r="F380" s="30" t="s">
        <v>259</v>
      </c>
      <c r="G380" s="197" t="s">
        <v>719</v>
      </c>
      <c r="H380" s="134">
        <f>H381</f>
        <v>940.47</v>
      </c>
      <c r="I380" s="134">
        <f>I381</f>
        <v>794.1</v>
      </c>
      <c r="J380" s="134">
        <f>J381</f>
        <v>794.1</v>
      </c>
    </row>
    <row r="381" spans="1:10" ht="24">
      <c r="A381" s="21"/>
      <c r="B381" s="24"/>
      <c r="C381" s="21" t="s">
        <v>268</v>
      </c>
      <c r="D381" s="21" t="s">
        <v>267</v>
      </c>
      <c r="E381" s="11" t="s">
        <v>441</v>
      </c>
      <c r="F381" s="21" t="s">
        <v>261</v>
      </c>
      <c r="G381" s="28" t="s">
        <v>662</v>
      </c>
      <c r="H381" s="134">
        <v>940.47</v>
      </c>
      <c r="I381" s="134">
        <v>794.1</v>
      </c>
      <c r="J381" s="134">
        <v>794.1</v>
      </c>
    </row>
    <row r="382" spans="1:10" ht="36">
      <c r="A382" s="21"/>
      <c r="B382" s="24"/>
      <c r="C382" s="21" t="s">
        <v>268</v>
      </c>
      <c r="D382" s="21" t="s">
        <v>267</v>
      </c>
      <c r="E382" s="11" t="s">
        <v>427</v>
      </c>
      <c r="F382" s="11"/>
      <c r="G382" s="28" t="s">
        <v>68</v>
      </c>
      <c r="H382" s="156">
        <f>H383</f>
        <v>679.4</v>
      </c>
      <c r="I382" s="156">
        <f>I383</f>
        <v>685.8</v>
      </c>
      <c r="J382" s="156">
        <f>J383</f>
        <v>692.4</v>
      </c>
    </row>
    <row r="383" spans="1:10" ht="84">
      <c r="A383" s="21"/>
      <c r="B383" s="24"/>
      <c r="C383" s="21" t="s">
        <v>268</v>
      </c>
      <c r="D383" s="21" t="s">
        <v>267</v>
      </c>
      <c r="E383" s="32" t="s">
        <v>504</v>
      </c>
      <c r="F383" s="205"/>
      <c r="G383" s="206" t="s">
        <v>182</v>
      </c>
      <c r="H383" s="134">
        <f>H384+H388</f>
        <v>679.4</v>
      </c>
      <c r="I383" s="134">
        <f>I384+I388</f>
        <v>685.8</v>
      </c>
      <c r="J383" s="134">
        <f>J384+J388</f>
        <v>692.4</v>
      </c>
    </row>
    <row r="384" spans="1:10" ht="108">
      <c r="A384" s="21"/>
      <c r="B384" s="24"/>
      <c r="C384" s="21" t="s">
        <v>268</v>
      </c>
      <c r="D384" s="21" t="s">
        <v>267</v>
      </c>
      <c r="E384" s="32" t="s">
        <v>504</v>
      </c>
      <c r="F384" s="30" t="s">
        <v>561</v>
      </c>
      <c r="G384" s="197" t="s">
        <v>562</v>
      </c>
      <c r="H384" s="134">
        <f>H385+H386+H387</f>
        <v>679.4</v>
      </c>
      <c r="I384" s="134">
        <f>I385+I386+I387</f>
        <v>679.4</v>
      </c>
      <c r="J384" s="134">
        <f>J385+J386+J387</f>
        <v>679.4</v>
      </c>
    </row>
    <row r="385" spans="1:10" ht="36">
      <c r="A385" s="21"/>
      <c r="B385" s="24"/>
      <c r="C385" s="21" t="s">
        <v>268</v>
      </c>
      <c r="D385" s="21" t="s">
        <v>267</v>
      </c>
      <c r="E385" s="32" t="s">
        <v>504</v>
      </c>
      <c r="F385" s="31" t="s">
        <v>563</v>
      </c>
      <c r="G385" s="204" t="s">
        <v>177</v>
      </c>
      <c r="H385" s="134">
        <v>411</v>
      </c>
      <c r="I385" s="134">
        <v>411</v>
      </c>
      <c r="J385" s="134">
        <v>411</v>
      </c>
    </row>
    <row r="386" spans="1:10" ht="60">
      <c r="A386" s="21"/>
      <c r="B386" s="24"/>
      <c r="C386" s="21" t="s">
        <v>268</v>
      </c>
      <c r="D386" s="21" t="s">
        <v>267</v>
      </c>
      <c r="E386" s="32" t="s">
        <v>504</v>
      </c>
      <c r="F386" s="31" t="s">
        <v>564</v>
      </c>
      <c r="G386" s="204" t="s">
        <v>178</v>
      </c>
      <c r="H386" s="134">
        <v>111</v>
      </c>
      <c r="I386" s="134">
        <v>111</v>
      </c>
      <c r="J386" s="134">
        <v>111</v>
      </c>
    </row>
    <row r="387" spans="1:10" ht="72">
      <c r="A387" s="21"/>
      <c r="B387" s="24"/>
      <c r="C387" s="21" t="s">
        <v>268</v>
      </c>
      <c r="D387" s="21" t="s">
        <v>267</v>
      </c>
      <c r="E387" s="32" t="s">
        <v>504</v>
      </c>
      <c r="F387" s="31">
        <v>129</v>
      </c>
      <c r="G387" s="204" t="s">
        <v>179</v>
      </c>
      <c r="H387" s="134">
        <v>157.4</v>
      </c>
      <c r="I387" s="134">
        <v>157.4</v>
      </c>
      <c r="J387" s="134">
        <v>157.4</v>
      </c>
    </row>
    <row r="388" spans="1:10" ht="48">
      <c r="A388" s="21"/>
      <c r="B388" s="24"/>
      <c r="C388" s="21" t="s">
        <v>268</v>
      </c>
      <c r="D388" s="21" t="s">
        <v>267</v>
      </c>
      <c r="E388" s="32" t="s">
        <v>504</v>
      </c>
      <c r="F388" s="30" t="s">
        <v>259</v>
      </c>
      <c r="G388" s="197" t="s">
        <v>719</v>
      </c>
      <c r="H388" s="134">
        <f>H389</f>
        <v>0</v>
      </c>
      <c r="I388" s="134">
        <f>I389</f>
        <v>6.4</v>
      </c>
      <c r="J388" s="134">
        <f>J389</f>
        <v>13</v>
      </c>
    </row>
    <row r="389" spans="1:10" ht="24">
      <c r="A389" s="21"/>
      <c r="B389" s="24"/>
      <c r="C389" s="21" t="s">
        <v>268</v>
      </c>
      <c r="D389" s="21" t="s">
        <v>267</v>
      </c>
      <c r="E389" s="32" t="s">
        <v>504</v>
      </c>
      <c r="F389" s="21" t="s">
        <v>261</v>
      </c>
      <c r="G389" s="28" t="s">
        <v>662</v>
      </c>
      <c r="H389" s="134">
        <v>0</v>
      </c>
      <c r="I389" s="134">
        <v>6.4</v>
      </c>
      <c r="J389" s="134">
        <v>13</v>
      </c>
    </row>
    <row r="390" spans="1:10">
      <c r="A390" s="21"/>
      <c r="B390" s="24"/>
      <c r="C390" s="24" t="s">
        <v>263</v>
      </c>
      <c r="D390" s="24" t="s">
        <v>251</v>
      </c>
      <c r="E390" s="25"/>
      <c r="F390" s="24"/>
      <c r="G390" s="230" t="s">
        <v>57</v>
      </c>
      <c r="H390" s="148">
        <f t="shared" ref="H390:J392" si="73">H391</f>
        <v>47716.940999999999</v>
      </c>
      <c r="I390" s="148">
        <f t="shared" si="73"/>
        <v>47115.099999999991</v>
      </c>
      <c r="J390" s="148">
        <f t="shared" si="73"/>
        <v>47115.099999999991</v>
      </c>
    </row>
    <row r="391" spans="1:10">
      <c r="A391" s="21"/>
      <c r="B391" s="24"/>
      <c r="C391" s="102" t="s">
        <v>263</v>
      </c>
      <c r="D391" s="102" t="s">
        <v>257</v>
      </c>
      <c r="E391" s="101"/>
      <c r="F391" s="102"/>
      <c r="G391" s="121" t="s">
        <v>307</v>
      </c>
      <c r="H391" s="149">
        <f t="shared" si="73"/>
        <v>47716.940999999999</v>
      </c>
      <c r="I391" s="149">
        <f t="shared" si="73"/>
        <v>47115.099999999991</v>
      </c>
      <c r="J391" s="149">
        <f t="shared" si="73"/>
        <v>47115.099999999991</v>
      </c>
    </row>
    <row r="392" spans="1:10" ht="48">
      <c r="A392" s="21"/>
      <c r="B392" s="24"/>
      <c r="C392" s="21" t="s">
        <v>263</v>
      </c>
      <c r="D392" s="21" t="s">
        <v>257</v>
      </c>
      <c r="E392" s="11" t="s">
        <v>134</v>
      </c>
      <c r="F392" s="21"/>
      <c r="G392" s="28" t="s">
        <v>740</v>
      </c>
      <c r="H392" s="134">
        <f>H393</f>
        <v>47716.940999999999</v>
      </c>
      <c r="I392" s="134">
        <f t="shared" si="73"/>
        <v>47115.099999999991</v>
      </c>
      <c r="J392" s="134">
        <f t="shared" si="73"/>
        <v>47115.099999999991</v>
      </c>
    </row>
    <row r="393" spans="1:10" ht="48">
      <c r="A393" s="21"/>
      <c r="B393" s="24"/>
      <c r="C393" s="21" t="s">
        <v>263</v>
      </c>
      <c r="D393" s="21" t="s">
        <v>257</v>
      </c>
      <c r="E393" s="11" t="s">
        <v>135</v>
      </c>
      <c r="F393" s="21"/>
      <c r="G393" s="28" t="s">
        <v>347</v>
      </c>
      <c r="H393" s="134">
        <f>H394+H412+H430</f>
        <v>47716.940999999999</v>
      </c>
      <c r="I393" s="134">
        <f>I394+I412+I430</f>
        <v>47115.099999999991</v>
      </c>
      <c r="J393" s="134">
        <f>J394+J412+J430</f>
        <v>47115.099999999991</v>
      </c>
    </row>
    <row r="394" spans="1:10" ht="36">
      <c r="A394" s="21"/>
      <c r="B394" s="24"/>
      <c r="C394" s="21" t="s">
        <v>263</v>
      </c>
      <c r="D394" s="21" t="s">
        <v>257</v>
      </c>
      <c r="E394" s="11" t="s">
        <v>136</v>
      </c>
      <c r="F394" s="21"/>
      <c r="G394" s="28" t="s">
        <v>160</v>
      </c>
      <c r="H394" s="134">
        <f>H395+H406+H398+H403+H409</f>
        <v>11539.689999999999</v>
      </c>
      <c r="I394" s="134">
        <f t="shared" ref="I394:J394" si="74">I395+I406+I398+I403+I409</f>
        <v>11457.099999999999</v>
      </c>
      <c r="J394" s="134">
        <f t="shared" si="74"/>
        <v>11457.099999999999</v>
      </c>
    </row>
    <row r="395" spans="1:10" ht="48">
      <c r="A395" s="21"/>
      <c r="B395" s="24"/>
      <c r="C395" s="21" t="s">
        <v>263</v>
      </c>
      <c r="D395" s="21" t="s">
        <v>257</v>
      </c>
      <c r="E395" s="11" t="s">
        <v>505</v>
      </c>
      <c r="F395" s="30"/>
      <c r="G395" s="197" t="s">
        <v>746</v>
      </c>
      <c r="H395" s="134">
        <f t="shared" ref="H395:J396" si="75">H396</f>
        <v>5185.1210000000001</v>
      </c>
      <c r="I395" s="134">
        <f t="shared" si="75"/>
        <v>5163.3999999999996</v>
      </c>
      <c r="J395" s="134">
        <f t="shared" si="75"/>
        <v>5163.3999999999996</v>
      </c>
    </row>
    <row r="396" spans="1:10" ht="60">
      <c r="A396" s="21"/>
      <c r="B396" s="24"/>
      <c r="C396" s="21" t="s">
        <v>263</v>
      </c>
      <c r="D396" s="21" t="s">
        <v>257</v>
      </c>
      <c r="E396" s="11" t="s">
        <v>505</v>
      </c>
      <c r="F396" s="33" t="s">
        <v>299</v>
      </c>
      <c r="G396" s="204" t="s">
        <v>178</v>
      </c>
      <c r="H396" s="134">
        <f t="shared" si="75"/>
        <v>5185.1210000000001</v>
      </c>
      <c r="I396" s="134">
        <f t="shared" si="75"/>
        <v>5163.3999999999996</v>
      </c>
      <c r="J396" s="134">
        <f t="shared" si="75"/>
        <v>5163.3999999999996</v>
      </c>
    </row>
    <row r="397" spans="1:10" ht="96">
      <c r="A397" s="21"/>
      <c r="B397" s="24"/>
      <c r="C397" s="21" t="s">
        <v>263</v>
      </c>
      <c r="D397" s="21" t="s">
        <v>257</v>
      </c>
      <c r="E397" s="11" t="s">
        <v>505</v>
      </c>
      <c r="F397" s="21" t="s">
        <v>302</v>
      </c>
      <c r="G397" s="28" t="s">
        <v>639</v>
      </c>
      <c r="H397" s="134">
        <v>5185.1210000000001</v>
      </c>
      <c r="I397" s="134">
        <v>5163.3999999999996</v>
      </c>
      <c r="J397" s="134">
        <v>5163.3999999999996</v>
      </c>
    </row>
    <row r="398" spans="1:10" ht="60">
      <c r="A398" s="21"/>
      <c r="B398" s="24"/>
      <c r="C398" s="21" t="s">
        <v>263</v>
      </c>
      <c r="D398" s="21" t="s">
        <v>257</v>
      </c>
      <c r="E398" s="11" t="s">
        <v>217</v>
      </c>
      <c r="F398" s="21"/>
      <c r="G398" s="28" t="s">
        <v>688</v>
      </c>
      <c r="H398" s="134">
        <f>H399+H401</f>
        <v>6192.0689999999995</v>
      </c>
      <c r="I398" s="134">
        <f t="shared" ref="I398:J398" si="76">I399+I401</f>
        <v>6181.2</v>
      </c>
      <c r="J398" s="134">
        <f t="shared" si="76"/>
        <v>6181.2</v>
      </c>
    </row>
    <row r="399" spans="1:10" ht="60">
      <c r="A399" s="21"/>
      <c r="B399" s="24"/>
      <c r="C399" s="21" t="s">
        <v>263</v>
      </c>
      <c r="D399" s="21" t="s">
        <v>257</v>
      </c>
      <c r="E399" s="11" t="s">
        <v>217</v>
      </c>
      <c r="F399" s="30" t="s">
        <v>299</v>
      </c>
      <c r="G399" s="204" t="s">
        <v>178</v>
      </c>
      <c r="H399" s="134">
        <f t="shared" ref="H399:J399" si="77">H400</f>
        <v>1907.2080000000001</v>
      </c>
      <c r="I399" s="134">
        <f t="shared" si="77"/>
        <v>6181.2</v>
      </c>
      <c r="J399" s="134">
        <f t="shared" si="77"/>
        <v>6181.2</v>
      </c>
    </row>
    <row r="400" spans="1:10" ht="96">
      <c r="A400" s="21"/>
      <c r="B400" s="24"/>
      <c r="C400" s="21" t="s">
        <v>263</v>
      </c>
      <c r="D400" s="21" t="s">
        <v>257</v>
      </c>
      <c r="E400" s="11" t="s">
        <v>217</v>
      </c>
      <c r="F400" s="21" t="s">
        <v>302</v>
      </c>
      <c r="G400" s="28" t="s">
        <v>639</v>
      </c>
      <c r="H400" s="134">
        <v>1907.2080000000001</v>
      </c>
      <c r="I400" s="134">
        <v>6181.2</v>
      </c>
      <c r="J400" s="134">
        <v>6181.2</v>
      </c>
    </row>
    <row r="401" spans="1:10" ht="17.25" customHeight="1">
      <c r="A401" s="21"/>
      <c r="B401" s="24"/>
      <c r="C401" s="21" t="s">
        <v>263</v>
      </c>
      <c r="D401" s="21" t="s">
        <v>257</v>
      </c>
      <c r="E401" s="11" t="s">
        <v>217</v>
      </c>
      <c r="F401" s="21">
        <v>500</v>
      </c>
      <c r="G401" s="28" t="s">
        <v>308</v>
      </c>
      <c r="H401" s="134">
        <f>H402</f>
        <v>4284.8609999999999</v>
      </c>
      <c r="I401" s="134">
        <f t="shared" ref="I401:J401" si="78">I402</f>
        <v>0</v>
      </c>
      <c r="J401" s="134">
        <f t="shared" si="78"/>
        <v>0</v>
      </c>
    </row>
    <row r="402" spans="1:10" ht="24">
      <c r="A402" s="21"/>
      <c r="B402" s="24"/>
      <c r="C402" s="21" t="s">
        <v>263</v>
      </c>
      <c r="D402" s="21" t="s">
        <v>257</v>
      </c>
      <c r="E402" s="11" t="s">
        <v>217</v>
      </c>
      <c r="F402" s="21" t="s">
        <v>309</v>
      </c>
      <c r="G402" s="28" t="s">
        <v>310</v>
      </c>
      <c r="H402" s="134">
        <v>4284.8609999999999</v>
      </c>
      <c r="I402" s="134">
        <v>0</v>
      </c>
      <c r="J402" s="134">
        <v>0</v>
      </c>
    </row>
    <row r="403" spans="1:10" ht="48">
      <c r="A403" s="21"/>
      <c r="B403" s="24"/>
      <c r="C403" s="21" t="s">
        <v>263</v>
      </c>
      <c r="D403" s="21" t="s">
        <v>257</v>
      </c>
      <c r="E403" s="11" t="s">
        <v>214</v>
      </c>
      <c r="F403" s="21"/>
      <c r="G403" s="28" t="s">
        <v>215</v>
      </c>
      <c r="H403" s="134">
        <f t="shared" ref="H403:J404" si="79">H404</f>
        <v>62.5</v>
      </c>
      <c r="I403" s="134">
        <f t="shared" si="79"/>
        <v>62.5</v>
      </c>
      <c r="J403" s="134">
        <f t="shared" si="79"/>
        <v>62.5</v>
      </c>
    </row>
    <row r="404" spans="1:10" ht="60">
      <c r="A404" s="21"/>
      <c r="B404" s="24"/>
      <c r="C404" s="21" t="s">
        <v>263</v>
      </c>
      <c r="D404" s="21" t="s">
        <v>257</v>
      </c>
      <c r="E404" s="11" t="s">
        <v>214</v>
      </c>
      <c r="F404" s="30" t="s">
        <v>299</v>
      </c>
      <c r="G404" s="204" t="s">
        <v>178</v>
      </c>
      <c r="H404" s="134">
        <f t="shared" si="79"/>
        <v>62.5</v>
      </c>
      <c r="I404" s="134">
        <f t="shared" si="79"/>
        <v>62.5</v>
      </c>
      <c r="J404" s="134">
        <f t="shared" si="79"/>
        <v>62.5</v>
      </c>
    </row>
    <row r="405" spans="1:10" ht="96">
      <c r="A405" s="21"/>
      <c r="B405" s="24"/>
      <c r="C405" s="21" t="s">
        <v>263</v>
      </c>
      <c r="D405" s="21" t="s">
        <v>257</v>
      </c>
      <c r="E405" s="11" t="s">
        <v>214</v>
      </c>
      <c r="F405" s="21" t="s">
        <v>302</v>
      </c>
      <c r="G405" s="28" t="s">
        <v>639</v>
      </c>
      <c r="H405" s="134">
        <v>62.5</v>
      </c>
      <c r="I405" s="134">
        <v>62.5</v>
      </c>
      <c r="J405" s="134">
        <v>62.5</v>
      </c>
    </row>
    <row r="406" spans="1:10" ht="48">
      <c r="A406" s="21"/>
      <c r="B406" s="24"/>
      <c r="C406" s="21" t="s">
        <v>263</v>
      </c>
      <c r="D406" s="21" t="s">
        <v>257</v>
      </c>
      <c r="E406" s="11" t="s">
        <v>506</v>
      </c>
      <c r="F406" s="21"/>
      <c r="G406" s="28" t="s">
        <v>691</v>
      </c>
      <c r="H406" s="134">
        <f t="shared" ref="H406:J410" si="80">H407</f>
        <v>50</v>
      </c>
      <c r="I406" s="134">
        <f t="shared" si="80"/>
        <v>50</v>
      </c>
      <c r="J406" s="134">
        <f t="shared" si="80"/>
        <v>50</v>
      </c>
    </row>
    <row r="407" spans="1:10" ht="60">
      <c r="A407" s="21"/>
      <c r="B407" s="24"/>
      <c r="C407" s="21" t="s">
        <v>263</v>
      </c>
      <c r="D407" s="21" t="s">
        <v>257</v>
      </c>
      <c r="E407" s="11" t="s">
        <v>506</v>
      </c>
      <c r="F407" s="33" t="s">
        <v>299</v>
      </c>
      <c r="G407" s="204" t="s">
        <v>178</v>
      </c>
      <c r="H407" s="134">
        <f t="shared" si="80"/>
        <v>50</v>
      </c>
      <c r="I407" s="134">
        <f t="shared" si="80"/>
        <v>50</v>
      </c>
      <c r="J407" s="134">
        <f t="shared" si="80"/>
        <v>50</v>
      </c>
    </row>
    <row r="408" spans="1:10" ht="72">
      <c r="A408" s="21"/>
      <c r="B408" s="24"/>
      <c r="C408" s="21" t="s">
        <v>263</v>
      </c>
      <c r="D408" s="21" t="s">
        <v>257</v>
      </c>
      <c r="E408" s="11" t="s">
        <v>506</v>
      </c>
      <c r="F408" s="21" t="s">
        <v>401</v>
      </c>
      <c r="G408" s="28" t="s">
        <v>303</v>
      </c>
      <c r="H408" s="134">
        <v>50</v>
      </c>
      <c r="I408" s="134">
        <v>50</v>
      </c>
      <c r="J408" s="134">
        <v>50</v>
      </c>
    </row>
    <row r="409" spans="1:10" ht="69" customHeight="1">
      <c r="A409" s="21"/>
      <c r="B409" s="24"/>
      <c r="C409" s="21" t="s">
        <v>263</v>
      </c>
      <c r="D409" s="21" t="s">
        <v>257</v>
      </c>
      <c r="E409" s="11" t="s">
        <v>288</v>
      </c>
      <c r="F409" s="33"/>
      <c r="G409" s="197" t="s">
        <v>876</v>
      </c>
      <c r="H409" s="134">
        <f t="shared" si="80"/>
        <v>50</v>
      </c>
      <c r="I409" s="134">
        <f t="shared" si="80"/>
        <v>0</v>
      </c>
      <c r="J409" s="134">
        <f t="shared" si="80"/>
        <v>0</v>
      </c>
    </row>
    <row r="410" spans="1:10" ht="60">
      <c r="A410" s="21"/>
      <c r="B410" s="24"/>
      <c r="C410" s="21" t="s">
        <v>263</v>
      </c>
      <c r="D410" s="21" t="s">
        <v>257</v>
      </c>
      <c r="E410" s="11" t="s">
        <v>288</v>
      </c>
      <c r="F410" s="33" t="s">
        <v>299</v>
      </c>
      <c r="G410" s="204" t="s">
        <v>178</v>
      </c>
      <c r="H410" s="134">
        <f t="shared" si="80"/>
        <v>50</v>
      </c>
      <c r="I410" s="134">
        <f t="shared" si="80"/>
        <v>0</v>
      </c>
      <c r="J410" s="134">
        <f t="shared" si="80"/>
        <v>0</v>
      </c>
    </row>
    <row r="411" spans="1:10" ht="24">
      <c r="A411" s="21"/>
      <c r="B411" s="24"/>
      <c r="C411" s="21" t="s">
        <v>263</v>
      </c>
      <c r="D411" s="21" t="s">
        <v>257</v>
      </c>
      <c r="E411" s="11" t="s">
        <v>288</v>
      </c>
      <c r="F411" s="21">
        <v>612</v>
      </c>
      <c r="G411" s="28" t="s">
        <v>548</v>
      </c>
      <c r="H411" s="134">
        <v>50</v>
      </c>
      <c r="I411" s="134">
        <v>0</v>
      </c>
      <c r="J411" s="134">
        <v>0</v>
      </c>
    </row>
    <row r="412" spans="1:10" ht="24">
      <c r="A412" s="21"/>
      <c r="B412" s="24"/>
      <c r="C412" s="21" t="s">
        <v>263</v>
      </c>
      <c r="D412" s="21" t="s">
        <v>257</v>
      </c>
      <c r="E412" s="11" t="s">
        <v>188</v>
      </c>
      <c r="F412" s="21"/>
      <c r="G412" s="28" t="s">
        <v>161</v>
      </c>
      <c r="H412" s="134">
        <f>H413+H419+H424+H427+H416</f>
        <v>35702.631000000001</v>
      </c>
      <c r="I412" s="134">
        <f t="shared" ref="I412:J412" si="81">I413+I419+I424+I427+I416</f>
        <v>35137.999999999993</v>
      </c>
      <c r="J412" s="134">
        <f t="shared" si="81"/>
        <v>35137.999999999993</v>
      </c>
    </row>
    <row r="413" spans="1:10" ht="60">
      <c r="A413" s="21"/>
      <c r="B413" s="24"/>
      <c r="C413" s="21" t="s">
        <v>263</v>
      </c>
      <c r="D413" s="21" t="s">
        <v>257</v>
      </c>
      <c r="E413" s="11" t="s">
        <v>508</v>
      </c>
      <c r="F413" s="21"/>
      <c r="G413" s="212" t="s">
        <v>766</v>
      </c>
      <c r="H413" s="134">
        <f t="shared" ref="H413:J414" si="82">H414</f>
        <v>11750.8</v>
      </c>
      <c r="I413" s="134">
        <f t="shared" si="82"/>
        <v>11585.3</v>
      </c>
      <c r="J413" s="134">
        <f t="shared" si="82"/>
        <v>11585.3</v>
      </c>
    </row>
    <row r="414" spans="1:10" ht="60">
      <c r="A414" s="21"/>
      <c r="B414" s="24"/>
      <c r="C414" s="21" t="s">
        <v>263</v>
      </c>
      <c r="D414" s="21" t="s">
        <v>257</v>
      </c>
      <c r="E414" s="11" t="s">
        <v>508</v>
      </c>
      <c r="F414" s="33" t="s">
        <v>299</v>
      </c>
      <c r="G414" s="204" t="s">
        <v>178</v>
      </c>
      <c r="H414" s="134">
        <f t="shared" si="82"/>
        <v>11750.8</v>
      </c>
      <c r="I414" s="134">
        <f t="shared" si="82"/>
        <v>11585.3</v>
      </c>
      <c r="J414" s="134">
        <f t="shared" si="82"/>
        <v>11585.3</v>
      </c>
    </row>
    <row r="415" spans="1:10" ht="96">
      <c r="A415" s="21"/>
      <c r="B415" s="24"/>
      <c r="C415" s="21" t="s">
        <v>263</v>
      </c>
      <c r="D415" s="21" t="s">
        <v>257</v>
      </c>
      <c r="E415" s="11" t="s">
        <v>508</v>
      </c>
      <c r="F415" s="21" t="s">
        <v>302</v>
      </c>
      <c r="G415" s="28" t="s">
        <v>639</v>
      </c>
      <c r="H415" s="134">
        <v>11750.8</v>
      </c>
      <c r="I415" s="134">
        <v>11585.3</v>
      </c>
      <c r="J415" s="134">
        <v>11585.3</v>
      </c>
    </row>
    <row r="416" spans="1:10" ht="65.25" customHeight="1">
      <c r="A416" s="21"/>
      <c r="B416" s="24"/>
      <c r="C416" s="21" t="s">
        <v>263</v>
      </c>
      <c r="D416" s="21" t="s">
        <v>257</v>
      </c>
      <c r="E416" s="11" t="s">
        <v>877</v>
      </c>
      <c r="F416" s="21"/>
      <c r="G416" s="28" t="s">
        <v>876</v>
      </c>
      <c r="H416" s="134">
        <f t="shared" ref="H416:J417" si="83">H417</f>
        <v>110</v>
      </c>
      <c r="I416" s="134">
        <f t="shared" si="83"/>
        <v>0</v>
      </c>
      <c r="J416" s="134">
        <f t="shared" si="83"/>
        <v>0</v>
      </c>
    </row>
    <row r="417" spans="1:10" ht="60">
      <c r="A417" s="21"/>
      <c r="B417" s="24"/>
      <c r="C417" s="21" t="s">
        <v>263</v>
      </c>
      <c r="D417" s="21" t="s">
        <v>257</v>
      </c>
      <c r="E417" s="11" t="s">
        <v>877</v>
      </c>
      <c r="F417" s="33" t="s">
        <v>299</v>
      </c>
      <c r="G417" s="204" t="s">
        <v>178</v>
      </c>
      <c r="H417" s="134">
        <f t="shared" si="83"/>
        <v>110</v>
      </c>
      <c r="I417" s="134">
        <f t="shared" si="83"/>
        <v>0</v>
      </c>
      <c r="J417" s="134">
        <f t="shared" si="83"/>
        <v>0</v>
      </c>
    </row>
    <row r="418" spans="1:10" ht="24">
      <c r="A418" s="21"/>
      <c r="B418" s="24"/>
      <c r="C418" s="21" t="s">
        <v>263</v>
      </c>
      <c r="D418" s="21" t="s">
        <v>257</v>
      </c>
      <c r="E418" s="11" t="s">
        <v>877</v>
      </c>
      <c r="F418" s="21">
        <v>612</v>
      </c>
      <c r="G418" s="28" t="s">
        <v>548</v>
      </c>
      <c r="H418" s="134">
        <v>110</v>
      </c>
      <c r="I418" s="134">
        <v>0</v>
      </c>
      <c r="J418" s="134">
        <v>0</v>
      </c>
    </row>
    <row r="419" spans="1:10" ht="60">
      <c r="A419" s="21"/>
      <c r="B419" s="24"/>
      <c r="C419" s="21" t="s">
        <v>263</v>
      </c>
      <c r="D419" s="21" t="s">
        <v>257</v>
      </c>
      <c r="E419" s="11" t="s">
        <v>218</v>
      </c>
      <c r="F419" s="21"/>
      <c r="G419" s="28" t="s">
        <v>221</v>
      </c>
      <c r="H419" s="134">
        <f>H420+H422</f>
        <v>23306.231</v>
      </c>
      <c r="I419" s="134">
        <f t="shared" ref="I419:J419" si="84">I420+I422</f>
        <v>23317.1</v>
      </c>
      <c r="J419" s="134">
        <f t="shared" si="84"/>
        <v>23317.1</v>
      </c>
    </row>
    <row r="420" spans="1:10" ht="60">
      <c r="A420" s="21"/>
      <c r="B420" s="24"/>
      <c r="C420" s="21" t="s">
        <v>263</v>
      </c>
      <c r="D420" s="21" t="s">
        <v>257</v>
      </c>
      <c r="E420" s="11" t="s">
        <v>218</v>
      </c>
      <c r="F420" s="30" t="s">
        <v>299</v>
      </c>
      <c r="G420" s="204" t="s">
        <v>178</v>
      </c>
      <c r="H420" s="134">
        <f t="shared" ref="H420:J420" si="85">H421</f>
        <v>5022.4629999999997</v>
      </c>
      <c r="I420" s="134">
        <f t="shared" si="85"/>
        <v>23317.1</v>
      </c>
      <c r="J420" s="134">
        <f t="shared" si="85"/>
        <v>23317.1</v>
      </c>
    </row>
    <row r="421" spans="1:10" ht="96">
      <c r="A421" s="21"/>
      <c r="B421" s="24"/>
      <c r="C421" s="21" t="s">
        <v>263</v>
      </c>
      <c r="D421" s="21" t="s">
        <v>257</v>
      </c>
      <c r="E421" s="11" t="s">
        <v>218</v>
      </c>
      <c r="F421" s="21" t="s">
        <v>302</v>
      </c>
      <c r="G421" s="28" t="s">
        <v>639</v>
      </c>
      <c r="H421" s="134">
        <v>5022.4629999999997</v>
      </c>
      <c r="I421" s="134">
        <v>23317.1</v>
      </c>
      <c r="J421" s="134">
        <v>23317.1</v>
      </c>
    </row>
    <row r="422" spans="1:10">
      <c r="A422" s="21"/>
      <c r="B422" s="24"/>
      <c r="C422" s="21" t="s">
        <v>263</v>
      </c>
      <c r="D422" s="21" t="s">
        <v>257</v>
      </c>
      <c r="E422" s="11" t="s">
        <v>218</v>
      </c>
      <c r="F422" s="21">
        <v>500</v>
      </c>
      <c r="G422" s="28" t="s">
        <v>308</v>
      </c>
      <c r="H422" s="134">
        <f>H423</f>
        <v>18283.768</v>
      </c>
      <c r="I422" s="134">
        <f t="shared" ref="I422:J422" si="86">I423</f>
        <v>0</v>
      </c>
      <c r="J422" s="134">
        <f t="shared" si="86"/>
        <v>0</v>
      </c>
    </row>
    <row r="423" spans="1:10" ht="24">
      <c r="A423" s="21"/>
      <c r="B423" s="24"/>
      <c r="C423" s="21" t="s">
        <v>263</v>
      </c>
      <c r="D423" s="21" t="s">
        <v>257</v>
      </c>
      <c r="E423" s="11" t="s">
        <v>218</v>
      </c>
      <c r="F423" s="21" t="s">
        <v>309</v>
      </c>
      <c r="G423" s="28" t="s">
        <v>310</v>
      </c>
      <c r="H423" s="134">
        <v>18283.768</v>
      </c>
      <c r="I423" s="134">
        <v>0</v>
      </c>
      <c r="J423" s="134">
        <v>0</v>
      </c>
    </row>
    <row r="424" spans="1:10" ht="60">
      <c r="A424" s="21"/>
      <c r="B424" s="24"/>
      <c r="C424" s="21" t="s">
        <v>263</v>
      </c>
      <c r="D424" s="21" t="s">
        <v>257</v>
      </c>
      <c r="E424" s="11" t="s">
        <v>219</v>
      </c>
      <c r="F424" s="21"/>
      <c r="G424" s="28" t="s">
        <v>220</v>
      </c>
      <c r="H424" s="134">
        <f t="shared" ref="H424:J425" si="87">H425</f>
        <v>235.6</v>
      </c>
      <c r="I424" s="134">
        <f t="shared" si="87"/>
        <v>235.6</v>
      </c>
      <c r="J424" s="134">
        <f t="shared" si="87"/>
        <v>235.6</v>
      </c>
    </row>
    <row r="425" spans="1:10" ht="60">
      <c r="A425" s="21"/>
      <c r="B425" s="24"/>
      <c r="C425" s="21" t="s">
        <v>263</v>
      </c>
      <c r="D425" s="21" t="s">
        <v>257</v>
      </c>
      <c r="E425" s="11" t="s">
        <v>219</v>
      </c>
      <c r="F425" s="30" t="s">
        <v>299</v>
      </c>
      <c r="G425" s="204" t="s">
        <v>178</v>
      </c>
      <c r="H425" s="134">
        <f t="shared" si="87"/>
        <v>235.6</v>
      </c>
      <c r="I425" s="134">
        <f t="shared" si="87"/>
        <v>235.6</v>
      </c>
      <c r="J425" s="134">
        <f t="shared" si="87"/>
        <v>235.6</v>
      </c>
    </row>
    <row r="426" spans="1:10" ht="96">
      <c r="A426" s="21"/>
      <c r="B426" s="24"/>
      <c r="C426" s="21" t="s">
        <v>263</v>
      </c>
      <c r="D426" s="21" t="s">
        <v>257</v>
      </c>
      <c r="E426" s="11" t="s">
        <v>219</v>
      </c>
      <c r="F426" s="21" t="s">
        <v>302</v>
      </c>
      <c r="G426" s="28" t="s">
        <v>639</v>
      </c>
      <c r="H426" s="134">
        <v>235.6</v>
      </c>
      <c r="I426" s="134">
        <v>235.6</v>
      </c>
      <c r="J426" s="134">
        <v>235.6</v>
      </c>
    </row>
    <row r="427" spans="1:10" ht="72">
      <c r="A427" s="21"/>
      <c r="B427" s="24"/>
      <c r="C427" s="21" t="s">
        <v>263</v>
      </c>
      <c r="D427" s="26" t="s">
        <v>257</v>
      </c>
      <c r="E427" s="209" t="s">
        <v>874</v>
      </c>
      <c r="F427" s="21"/>
      <c r="G427" s="213" t="s">
        <v>873</v>
      </c>
      <c r="H427" s="134">
        <f t="shared" ref="H427:J428" si="88">H428</f>
        <v>300</v>
      </c>
      <c r="I427" s="134">
        <f t="shared" si="88"/>
        <v>0</v>
      </c>
      <c r="J427" s="134">
        <f t="shared" si="88"/>
        <v>0</v>
      </c>
    </row>
    <row r="428" spans="1:10" ht="60">
      <c r="A428" s="21"/>
      <c r="B428" s="24"/>
      <c r="C428" s="21" t="s">
        <v>263</v>
      </c>
      <c r="D428" s="21" t="s">
        <v>257</v>
      </c>
      <c r="E428" s="214" t="s">
        <v>874</v>
      </c>
      <c r="F428" s="33" t="s">
        <v>299</v>
      </c>
      <c r="G428" s="204" t="s">
        <v>178</v>
      </c>
      <c r="H428" s="134">
        <f t="shared" si="88"/>
        <v>300</v>
      </c>
      <c r="I428" s="134">
        <f t="shared" si="88"/>
        <v>0</v>
      </c>
      <c r="J428" s="134">
        <f t="shared" si="88"/>
        <v>0</v>
      </c>
    </row>
    <row r="429" spans="1:10" ht="24">
      <c r="A429" s="21"/>
      <c r="B429" s="24"/>
      <c r="C429" s="21" t="s">
        <v>263</v>
      </c>
      <c r="D429" s="21" t="s">
        <v>257</v>
      </c>
      <c r="E429" s="214" t="s">
        <v>874</v>
      </c>
      <c r="F429" s="21">
        <v>612</v>
      </c>
      <c r="G429" s="28" t="s">
        <v>548</v>
      </c>
      <c r="H429" s="134">
        <v>300</v>
      </c>
      <c r="I429" s="134">
        <v>0</v>
      </c>
      <c r="J429" s="134">
        <v>0</v>
      </c>
    </row>
    <row r="430" spans="1:10" ht="36">
      <c r="A430" s="21"/>
      <c r="B430" s="24"/>
      <c r="C430" s="21" t="s">
        <v>263</v>
      </c>
      <c r="D430" s="21" t="s">
        <v>257</v>
      </c>
      <c r="E430" s="11" t="s">
        <v>835</v>
      </c>
      <c r="F430" s="21"/>
      <c r="G430" s="28" t="s">
        <v>745</v>
      </c>
      <c r="H430" s="134">
        <f>H431</f>
        <v>474.62</v>
      </c>
      <c r="I430" s="134">
        <f t="shared" ref="I430:J432" si="89">I431</f>
        <v>520</v>
      </c>
      <c r="J430" s="134">
        <f t="shared" si="89"/>
        <v>520</v>
      </c>
    </row>
    <row r="431" spans="1:10" ht="96">
      <c r="A431" s="21"/>
      <c r="B431" s="24"/>
      <c r="C431" s="21" t="s">
        <v>263</v>
      </c>
      <c r="D431" s="21" t="s">
        <v>257</v>
      </c>
      <c r="E431" s="11" t="s">
        <v>836</v>
      </c>
      <c r="F431" s="21"/>
      <c r="G431" s="28" t="s">
        <v>320</v>
      </c>
      <c r="H431" s="134">
        <f>H432</f>
        <v>474.62</v>
      </c>
      <c r="I431" s="134">
        <f t="shared" si="89"/>
        <v>520</v>
      </c>
      <c r="J431" s="134">
        <f t="shared" si="89"/>
        <v>520</v>
      </c>
    </row>
    <row r="432" spans="1:10" ht="60">
      <c r="A432" s="21"/>
      <c r="B432" s="24"/>
      <c r="C432" s="21" t="s">
        <v>263</v>
      </c>
      <c r="D432" s="21" t="s">
        <v>257</v>
      </c>
      <c r="E432" s="11" t="s">
        <v>836</v>
      </c>
      <c r="F432" s="33" t="s">
        <v>299</v>
      </c>
      <c r="G432" s="204" t="s">
        <v>178</v>
      </c>
      <c r="H432" s="134">
        <f>H433</f>
        <v>474.62</v>
      </c>
      <c r="I432" s="134">
        <f t="shared" si="89"/>
        <v>520</v>
      </c>
      <c r="J432" s="134">
        <f t="shared" si="89"/>
        <v>520</v>
      </c>
    </row>
    <row r="433" spans="1:10" ht="96">
      <c r="A433" s="21"/>
      <c r="B433" s="24"/>
      <c r="C433" s="21" t="s">
        <v>263</v>
      </c>
      <c r="D433" s="21" t="s">
        <v>257</v>
      </c>
      <c r="E433" s="11" t="s">
        <v>836</v>
      </c>
      <c r="F433" s="21" t="s">
        <v>302</v>
      </c>
      <c r="G433" s="28" t="s">
        <v>639</v>
      </c>
      <c r="H433" s="134">
        <v>474.62</v>
      </c>
      <c r="I433" s="134">
        <v>520</v>
      </c>
      <c r="J433" s="134">
        <v>520</v>
      </c>
    </row>
    <row r="434" spans="1:10">
      <c r="A434" s="21"/>
      <c r="B434" s="24"/>
      <c r="C434" s="24">
        <v>10</v>
      </c>
      <c r="D434" s="25" t="s">
        <v>251</v>
      </c>
      <c r="E434" s="25"/>
      <c r="F434" s="24"/>
      <c r="G434" s="230" t="s">
        <v>321</v>
      </c>
      <c r="H434" s="148">
        <f>H435+H441+H451+H466</f>
        <v>30265.788</v>
      </c>
      <c r="I434" s="148">
        <f>I435+I441+I451+I466</f>
        <v>21430.736000000001</v>
      </c>
      <c r="J434" s="148">
        <f>J435+J441+J451+J466</f>
        <v>20461.900000000001</v>
      </c>
    </row>
    <row r="435" spans="1:10">
      <c r="A435" s="21"/>
      <c r="B435" s="24"/>
      <c r="C435" s="102">
        <v>10</v>
      </c>
      <c r="D435" s="102" t="s">
        <v>257</v>
      </c>
      <c r="E435" s="101"/>
      <c r="F435" s="102"/>
      <c r="G435" s="121" t="s">
        <v>28</v>
      </c>
      <c r="H435" s="149">
        <f t="shared" ref="H435:J436" si="90">H436</f>
        <v>3724.1660000000002</v>
      </c>
      <c r="I435" s="149">
        <f t="shared" si="90"/>
        <v>4518</v>
      </c>
      <c r="J435" s="149">
        <f t="shared" si="90"/>
        <v>4518</v>
      </c>
    </row>
    <row r="436" spans="1:10" ht="24">
      <c r="A436" s="21"/>
      <c r="B436" s="24"/>
      <c r="C436" s="21">
        <v>10</v>
      </c>
      <c r="D436" s="21" t="s">
        <v>257</v>
      </c>
      <c r="E436" s="11" t="s">
        <v>131</v>
      </c>
      <c r="F436" s="11"/>
      <c r="G436" s="28" t="s">
        <v>67</v>
      </c>
      <c r="H436" s="134">
        <f t="shared" si="90"/>
        <v>3724.1660000000002</v>
      </c>
      <c r="I436" s="134">
        <f t="shared" si="90"/>
        <v>4518</v>
      </c>
      <c r="J436" s="134">
        <f t="shared" si="90"/>
        <v>4518</v>
      </c>
    </row>
    <row r="437" spans="1:10" ht="48">
      <c r="A437" s="21"/>
      <c r="B437" s="24"/>
      <c r="C437" s="21">
        <v>10</v>
      </c>
      <c r="D437" s="21" t="s">
        <v>257</v>
      </c>
      <c r="E437" s="11" t="s">
        <v>539</v>
      </c>
      <c r="F437" s="21"/>
      <c r="G437" s="28" t="s">
        <v>540</v>
      </c>
      <c r="H437" s="134">
        <f>H440</f>
        <v>3724.1660000000002</v>
      </c>
      <c r="I437" s="134">
        <f>I440</f>
        <v>4518</v>
      </c>
      <c r="J437" s="134">
        <f>J440</f>
        <v>4518</v>
      </c>
    </row>
    <row r="438" spans="1:10" ht="36">
      <c r="A438" s="21"/>
      <c r="B438" s="24"/>
      <c r="C438" s="21">
        <v>10</v>
      </c>
      <c r="D438" s="21" t="s">
        <v>257</v>
      </c>
      <c r="E438" s="11" t="s">
        <v>511</v>
      </c>
      <c r="F438" s="30"/>
      <c r="G438" s="197" t="s">
        <v>541</v>
      </c>
      <c r="H438" s="134">
        <f t="shared" ref="H438:J439" si="91">H439</f>
        <v>3724.1660000000002</v>
      </c>
      <c r="I438" s="134">
        <f t="shared" si="91"/>
        <v>4518</v>
      </c>
      <c r="J438" s="134">
        <f t="shared" si="91"/>
        <v>4518</v>
      </c>
    </row>
    <row r="439" spans="1:10" ht="24">
      <c r="A439" s="21"/>
      <c r="B439" s="24"/>
      <c r="C439" s="21">
        <v>10</v>
      </c>
      <c r="D439" s="21" t="s">
        <v>257</v>
      </c>
      <c r="E439" s="11" t="s">
        <v>511</v>
      </c>
      <c r="F439" s="30" t="s">
        <v>569</v>
      </c>
      <c r="G439" s="197" t="s">
        <v>14</v>
      </c>
      <c r="H439" s="134">
        <f t="shared" si="91"/>
        <v>3724.1660000000002</v>
      </c>
      <c r="I439" s="134">
        <f t="shared" si="91"/>
        <v>4518</v>
      </c>
      <c r="J439" s="134">
        <f t="shared" si="91"/>
        <v>4518</v>
      </c>
    </row>
    <row r="440" spans="1:10" ht="24">
      <c r="A440" s="21"/>
      <c r="B440" s="24"/>
      <c r="C440" s="21" t="s">
        <v>322</v>
      </c>
      <c r="D440" s="21" t="s">
        <v>257</v>
      </c>
      <c r="E440" s="11" t="s">
        <v>511</v>
      </c>
      <c r="F440" s="21">
        <v>312</v>
      </c>
      <c r="G440" s="28" t="s">
        <v>554</v>
      </c>
      <c r="H440" s="134">
        <v>3724.1660000000002</v>
      </c>
      <c r="I440" s="134">
        <v>4518</v>
      </c>
      <c r="J440" s="134">
        <v>4518</v>
      </c>
    </row>
    <row r="441" spans="1:10" ht="24">
      <c r="A441" s="21"/>
      <c r="B441" s="24"/>
      <c r="C441" s="102" t="s">
        <v>322</v>
      </c>
      <c r="D441" s="102" t="s">
        <v>323</v>
      </c>
      <c r="E441" s="101"/>
      <c r="F441" s="102"/>
      <c r="G441" s="121" t="s">
        <v>324</v>
      </c>
      <c r="H441" s="149">
        <f t="shared" ref="H441:J441" si="92">H442</f>
        <v>10146</v>
      </c>
      <c r="I441" s="149">
        <f t="shared" si="92"/>
        <v>10134</v>
      </c>
      <c r="J441" s="149">
        <f t="shared" si="92"/>
        <v>10134</v>
      </c>
    </row>
    <row r="442" spans="1:10" ht="24">
      <c r="A442" s="21"/>
      <c r="B442" s="24"/>
      <c r="C442" s="21" t="s">
        <v>322</v>
      </c>
      <c r="D442" s="21" t="s">
        <v>323</v>
      </c>
      <c r="E442" s="11" t="s">
        <v>131</v>
      </c>
      <c r="F442" s="11"/>
      <c r="G442" s="28" t="s">
        <v>67</v>
      </c>
      <c r="H442" s="134">
        <f>H447+H443</f>
        <v>10146</v>
      </c>
      <c r="I442" s="134">
        <f>I447</f>
        <v>10134</v>
      </c>
      <c r="J442" s="134">
        <f>J447</f>
        <v>10134</v>
      </c>
    </row>
    <row r="443" spans="1:10" ht="24">
      <c r="A443" s="21"/>
      <c r="B443" s="24"/>
      <c r="C443" s="21" t="s">
        <v>322</v>
      </c>
      <c r="D443" s="21" t="s">
        <v>323</v>
      </c>
      <c r="E443" s="11" t="s">
        <v>183</v>
      </c>
      <c r="F443" s="11"/>
      <c r="G443" s="28" t="s">
        <v>184</v>
      </c>
      <c r="H443" s="134">
        <f>H444</f>
        <v>12</v>
      </c>
      <c r="I443" s="134">
        <f t="shared" ref="I443:J445" si="93">I444</f>
        <v>0</v>
      </c>
      <c r="J443" s="134">
        <f t="shared" si="93"/>
        <v>0</v>
      </c>
    </row>
    <row r="444" spans="1:10" ht="36">
      <c r="A444" s="21"/>
      <c r="B444" s="24"/>
      <c r="C444" s="21" t="s">
        <v>322</v>
      </c>
      <c r="D444" s="21" t="s">
        <v>323</v>
      </c>
      <c r="E444" s="11" t="s">
        <v>344</v>
      </c>
      <c r="F444" s="21"/>
      <c r="G444" s="28" t="s">
        <v>558</v>
      </c>
      <c r="H444" s="134">
        <f>H445</f>
        <v>12</v>
      </c>
      <c r="I444" s="134">
        <f t="shared" si="93"/>
        <v>0</v>
      </c>
      <c r="J444" s="134">
        <f t="shared" si="93"/>
        <v>0</v>
      </c>
    </row>
    <row r="445" spans="1:10" ht="24">
      <c r="A445" s="21"/>
      <c r="B445" s="24"/>
      <c r="C445" s="21" t="s">
        <v>322</v>
      </c>
      <c r="D445" s="21" t="s">
        <v>323</v>
      </c>
      <c r="E445" s="11" t="s">
        <v>344</v>
      </c>
      <c r="F445" s="30" t="s">
        <v>569</v>
      </c>
      <c r="G445" s="197" t="s">
        <v>14</v>
      </c>
      <c r="H445" s="134">
        <f>H446</f>
        <v>12</v>
      </c>
      <c r="I445" s="134">
        <f t="shared" si="93"/>
        <v>0</v>
      </c>
      <c r="J445" s="134">
        <f t="shared" si="93"/>
        <v>0</v>
      </c>
    </row>
    <row r="446" spans="1:10" ht="60">
      <c r="A446" s="21"/>
      <c r="B446" s="24"/>
      <c r="C446" s="21" t="s">
        <v>322</v>
      </c>
      <c r="D446" s="21" t="s">
        <v>323</v>
      </c>
      <c r="E446" s="11" t="s">
        <v>344</v>
      </c>
      <c r="F446" s="11" t="s">
        <v>972</v>
      </c>
      <c r="G446" s="28" t="s">
        <v>973</v>
      </c>
      <c r="H446" s="134">
        <v>12</v>
      </c>
      <c r="I446" s="134">
        <v>0</v>
      </c>
      <c r="J446" s="134">
        <v>0</v>
      </c>
    </row>
    <row r="447" spans="1:10" ht="36">
      <c r="A447" s="21"/>
      <c r="B447" s="24"/>
      <c r="C447" s="21" t="s">
        <v>322</v>
      </c>
      <c r="D447" s="21" t="s">
        <v>323</v>
      </c>
      <c r="E447" s="11" t="s">
        <v>427</v>
      </c>
      <c r="F447" s="11"/>
      <c r="G447" s="28" t="s">
        <v>68</v>
      </c>
      <c r="H447" s="134">
        <f t="shared" ref="H447:J449" si="94">H448</f>
        <v>10134</v>
      </c>
      <c r="I447" s="134">
        <f t="shared" si="94"/>
        <v>10134</v>
      </c>
      <c r="J447" s="134">
        <f t="shared" si="94"/>
        <v>10134</v>
      </c>
    </row>
    <row r="448" spans="1:10" ht="144">
      <c r="A448" s="21"/>
      <c r="B448" s="24"/>
      <c r="C448" s="21" t="s">
        <v>322</v>
      </c>
      <c r="D448" s="21" t="s">
        <v>323</v>
      </c>
      <c r="E448" s="11" t="s">
        <v>514</v>
      </c>
      <c r="F448" s="21"/>
      <c r="G448" s="28" t="s">
        <v>129</v>
      </c>
      <c r="H448" s="134">
        <f t="shared" si="94"/>
        <v>10134</v>
      </c>
      <c r="I448" s="134">
        <f t="shared" si="94"/>
        <v>10134</v>
      </c>
      <c r="J448" s="134">
        <f t="shared" si="94"/>
        <v>10134</v>
      </c>
    </row>
    <row r="449" spans="1:10" ht="24">
      <c r="A449" s="21"/>
      <c r="B449" s="24"/>
      <c r="C449" s="21" t="s">
        <v>322</v>
      </c>
      <c r="D449" s="21" t="s">
        <v>323</v>
      </c>
      <c r="E449" s="11" t="s">
        <v>514</v>
      </c>
      <c r="F449" s="30" t="s">
        <v>569</v>
      </c>
      <c r="G449" s="197" t="s">
        <v>14</v>
      </c>
      <c r="H449" s="134">
        <f t="shared" si="94"/>
        <v>10134</v>
      </c>
      <c r="I449" s="134">
        <f t="shared" si="94"/>
        <v>10134</v>
      </c>
      <c r="J449" s="134">
        <f t="shared" si="94"/>
        <v>10134</v>
      </c>
    </row>
    <row r="450" spans="1:10" ht="48">
      <c r="A450" s="21"/>
      <c r="B450" s="24"/>
      <c r="C450" s="21" t="s">
        <v>322</v>
      </c>
      <c r="D450" s="21" t="s">
        <v>323</v>
      </c>
      <c r="E450" s="11" t="s">
        <v>514</v>
      </c>
      <c r="F450" s="21">
        <v>313</v>
      </c>
      <c r="G450" s="28" t="s">
        <v>63</v>
      </c>
      <c r="H450" s="134">
        <v>10134</v>
      </c>
      <c r="I450" s="134">
        <v>10134</v>
      </c>
      <c r="J450" s="134">
        <v>10134</v>
      </c>
    </row>
    <row r="451" spans="1:10">
      <c r="A451" s="21"/>
      <c r="B451" s="24"/>
      <c r="C451" s="102" t="s">
        <v>322</v>
      </c>
      <c r="D451" s="102" t="s">
        <v>250</v>
      </c>
      <c r="E451" s="119"/>
      <c r="F451" s="120"/>
      <c r="G451" s="232" t="s">
        <v>29</v>
      </c>
      <c r="H451" s="149">
        <f>H458+H452</f>
        <v>16203.701999999999</v>
      </c>
      <c r="I451" s="149">
        <f>I458+I452</f>
        <v>6563.7359999999999</v>
      </c>
      <c r="J451" s="149">
        <f>J458+J452</f>
        <v>5594.9</v>
      </c>
    </row>
    <row r="452" spans="1:10" ht="24">
      <c r="A452" s="21"/>
      <c r="B452" s="24"/>
      <c r="C452" s="21" t="s">
        <v>322</v>
      </c>
      <c r="D452" s="21" t="s">
        <v>250</v>
      </c>
      <c r="E452" s="11" t="s">
        <v>414</v>
      </c>
      <c r="F452" s="11"/>
      <c r="G452" s="28" t="s">
        <v>742</v>
      </c>
      <c r="H452" s="134">
        <f t="shared" ref="H452:J453" si="95">H453</f>
        <v>4877.902</v>
      </c>
      <c r="I452" s="134">
        <f t="shared" si="95"/>
        <v>1022.0359999999999</v>
      </c>
      <c r="J452" s="134">
        <f t="shared" si="95"/>
        <v>1161.5</v>
      </c>
    </row>
    <row r="453" spans="1:10" ht="48">
      <c r="A453" s="21"/>
      <c r="B453" s="24"/>
      <c r="C453" s="21" t="s">
        <v>322</v>
      </c>
      <c r="D453" s="21" t="s">
        <v>250</v>
      </c>
      <c r="E453" s="11" t="s">
        <v>542</v>
      </c>
      <c r="F453" s="11"/>
      <c r="G453" s="28" t="s">
        <v>743</v>
      </c>
      <c r="H453" s="134">
        <f>H454</f>
        <v>4877.902</v>
      </c>
      <c r="I453" s="134">
        <f t="shared" si="95"/>
        <v>1022.0359999999999</v>
      </c>
      <c r="J453" s="134">
        <f t="shared" si="95"/>
        <v>1161.5</v>
      </c>
    </row>
    <row r="454" spans="1:10" ht="36">
      <c r="A454" s="21"/>
      <c r="B454" s="24"/>
      <c r="C454" s="21" t="s">
        <v>322</v>
      </c>
      <c r="D454" s="21" t="s">
        <v>250</v>
      </c>
      <c r="E454" s="11" t="s">
        <v>544</v>
      </c>
      <c r="F454" s="11"/>
      <c r="G454" s="28" t="s">
        <v>767</v>
      </c>
      <c r="H454" s="134">
        <f>H455</f>
        <v>4877.902</v>
      </c>
      <c r="I454" s="134">
        <f>I455</f>
        <v>1022.0359999999999</v>
      </c>
      <c r="J454" s="134">
        <f>J455</f>
        <v>1161.5</v>
      </c>
    </row>
    <row r="455" spans="1:10" ht="36">
      <c r="A455" s="21"/>
      <c r="B455" s="24"/>
      <c r="C455" s="21" t="s">
        <v>322</v>
      </c>
      <c r="D455" s="21" t="s">
        <v>250</v>
      </c>
      <c r="E455" s="11" t="s">
        <v>837</v>
      </c>
      <c r="F455" s="11"/>
      <c r="G455" s="28" t="s">
        <v>31</v>
      </c>
      <c r="H455" s="134">
        <f t="shared" ref="H455:J456" si="96">H456</f>
        <v>4877.902</v>
      </c>
      <c r="I455" s="134">
        <f t="shared" si="96"/>
        <v>1022.0359999999999</v>
      </c>
      <c r="J455" s="134">
        <f t="shared" si="96"/>
        <v>1161.5</v>
      </c>
    </row>
    <row r="456" spans="1:10" ht="24">
      <c r="A456" s="21"/>
      <c r="B456" s="24"/>
      <c r="C456" s="21" t="s">
        <v>322</v>
      </c>
      <c r="D456" s="21" t="s">
        <v>250</v>
      </c>
      <c r="E456" s="11" t="s">
        <v>837</v>
      </c>
      <c r="F456" s="30" t="s">
        <v>569</v>
      </c>
      <c r="G456" s="197" t="s">
        <v>14</v>
      </c>
      <c r="H456" s="134">
        <f t="shared" si="96"/>
        <v>4877.902</v>
      </c>
      <c r="I456" s="134">
        <f t="shared" si="96"/>
        <v>1022.0359999999999</v>
      </c>
      <c r="J456" s="134">
        <f t="shared" si="96"/>
        <v>1161.5</v>
      </c>
    </row>
    <row r="457" spans="1:10" ht="24">
      <c r="A457" s="21"/>
      <c r="B457" s="24"/>
      <c r="C457" s="21" t="s">
        <v>322</v>
      </c>
      <c r="D457" s="21" t="s">
        <v>250</v>
      </c>
      <c r="E457" s="11" t="s">
        <v>837</v>
      </c>
      <c r="F457" s="21" t="s">
        <v>120</v>
      </c>
      <c r="G457" s="28" t="s">
        <v>121</v>
      </c>
      <c r="H457" s="134">
        <v>4877.902</v>
      </c>
      <c r="I457" s="134">
        <v>1022.0359999999999</v>
      </c>
      <c r="J457" s="134">
        <v>1161.5</v>
      </c>
    </row>
    <row r="458" spans="1:10" ht="24">
      <c r="A458" s="21"/>
      <c r="B458" s="24"/>
      <c r="C458" s="21" t="s">
        <v>322</v>
      </c>
      <c r="D458" s="21" t="s">
        <v>250</v>
      </c>
      <c r="E458" s="11" t="s">
        <v>131</v>
      </c>
      <c r="F458" s="11"/>
      <c r="G458" s="28" t="s">
        <v>67</v>
      </c>
      <c r="H458" s="134">
        <f>H459</f>
        <v>11325.8</v>
      </c>
      <c r="I458" s="134">
        <f>I459</f>
        <v>5541.7</v>
      </c>
      <c r="J458" s="134">
        <f>J459</f>
        <v>4433.3999999999996</v>
      </c>
    </row>
    <row r="459" spans="1:10" ht="36">
      <c r="A459" s="21"/>
      <c r="B459" s="24"/>
      <c r="C459" s="21" t="s">
        <v>322</v>
      </c>
      <c r="D459" s="21" t="s">
        <v>250</v>
      </c>
      <c r="E459" s="11" t="s">
        <v>427</v>
      </c>
      <c r="F459" s="11"/>
      <c r="G459" s="28" t="s">
        <v>68</v>
      </c>
      <c r="H459" s="134">
        <f>H463+H460</f>
        <v>11325.8</v>
      </c>
      <c r="I459" s="134">
        <f>I463+I460</f>
        <v>5541.7</v>
      </c>
      <c r="J459" s="134">
        <f>J463+J460</f>
        <v>4433.3999999999996</v>
      </c>
    </row>
    <row r="460" spans="1:10" ht="96">
      <c r="A460" s="21"/>
      <c r="B460" s="24"/>
      <c r="C460" s="21" t="s">
        <v>322</v>
      </c>
      <c r="D460" s="21" t="s">
        <v>250</v>
      </c>
      <c r="E460" s="32" t="s">
        <v>516</v>
      </c>
      <c r="F460" s="205"/>
      <c r="G460" s="207" t="s">
        <v>594</v>
      </c>
      <c r="H460" s="134">
        <f t="shared" ref="H460:J461" si="97">H461</f>
        <v>6292.1</v>
      </c>
      <c r="I460" s="134">
        <f t="shared" si="97"/>
        <v>3325</v>
      </c>
      <c r="J460" s="134">
        <f t="shared" si="97"/>
        <v>3325</v>
      </c>
    </row>
    <row r="461" spans="1:10" ht="60">
      <c r="A461" s="21"/>
      <c r="B461" s="24"/>
      <c r="C461" s="21" t="s">
        <v>322</v>
      </c>
      <c r="D461" s="21" t="s">
        <v>250</v>
      </c>
      <c r="E461" s="32" t="s">
        <v>516</v>
      </c>
      <c r="F461" s="30">
        <v>400</v>
      </c>
      <c r="G461" s="197" t="s">
        <v>204</v>
      </c>
      <c r="H461" s="134">
        <f t="shared" si="97"/>
        <v>6292.1</v>
      </c>
      <c r="I461" s="134">
        <f t="shared" si="97"/>
        <v>3325</v>
      </c>
      <c r="J461" s="134">
        <f t="shared" si="97"/>
        <v>3325</v>
      </c>
    </row>
    <row r="462" spans="1:10" ht="72">
      <c r="A462" s="21"/>
      <c r="B462" s="24"/>
      <c r="C462" s="21" t="s">
        <v>322</v>
      </c>
      <c r="D462" s="21" t="s">
        <v>250</v>
      </c>
      <c r="E462" s="32" t="s">
        <v>516</v>
      </c>
      <c r="F462" s="21">
        <v>412</v>
      </c>
      <c r="G462" s="28" t="s">
        <v>189</v>
      </c>
      <c r="H462" s="134">
        <v>6292.1</v>
      </c>
      <c r="I462" s="134">
        <v>3325</v>
      </c>
      <c r="J462" s="134">
        <v>3325</v>
      </c>
    </row>
    <row r="463" spans="1:10" ht="120">
      <c r="A463" s="21"/>
      <c r="B463" s="24"/>
      <c r="C463" s="21" t="s">
        <v>322</v>
      </c>
      <c r="D463" s="21" t="s">
        <v>250</v>
      </c>
      <c r="E463" s="32" t="s">
        <v>78</v>
      </c>
      <c r="F463" s="205"/>
      <c r="G463" s="207" t="s">
        <v>79</v>
      </c>
      <c r="H463" s="134">
        <f t="shared" ref="H463:J464" si="98">H464</f>
        <v>5033.7</v>
      </c>
      <c r="I463" s="134">
        <f t="shared" si="98"/>
        <v>2216.6999999999998</v>
      </c>
      <c r="J463" s="134">
        <f t="shared" si="98"/>
        <v>1108.4000000000001</v>
      </c>
    </row>
    <row r="464" spans="1:10" ht="60">
      <c r="A464" s="21"/>
      <c r="B464" s="24"/>
      <c r="C464" s="21" t="s">
        <v>322</v>
      </c>
      <c r="D464" s="21" t="s">
        <v>250</v>
      </c>
      <c r="E464" s="32" t="s">
        <v>78</v>
      </c>
      <c r="F464" s="30">
        <v>400</v>
      </c>
      <c r="G464" s="197" t="s">
        <v>204</v>
      </c>
      <c r="H464" s="134">
        <f t="shared" si="98"/>
        <v>5033.7</v>
      </c>
      <c r="I464" s="134">
        <f t="shared" si="98"/>
        <v>2216.6999999999998</v>
      </c>
      <c r="J464" s="134">
        <f t="shared" si="98"/>
        <v>1108.4000000000001</v>
      </c>
    </row>
    <row r="465" spans="1:10" ht="72">
      <c r="A465" s="21"/>
      <c r="B465" s="24"/>
      <c r="C465" s="21" t="s">
        <v>322</v>
      </c>
      <c r="D465" s="21" t="s">
        <v>250</v>
      </c>
      <c r="E465" s="32" t="s">
        <v>78</v>
      </c>
      <c r="F465" s="21">
        <v>412</v>
      </c>
      <c r="G465" s="28" t="s">
        <v>189</v>
      </c>
      <c r="H465" s="134">
        <v>5033.7</v>
      </c>
      <c r="I465" s="134">
        <v>2216.6999999999998</v>
      </c>
      <c r="J465" s="153">
        <v>1108.4000000000001</v>
      </c>
    </row>
    <row r="466" spans="1:10" ht="24">
      <c r="A466" s="21"/>
      <c r="B466" s="24"/>
      <c r="C466" s="102">
        <v>10</v>
      </c>
      <c r="D466" s="101" t="s">
        <v>22</v>
      </c>
      <c r="E466" s="104"/>
      <c r="F466" s="102"/>
      <c r="G466" s="121" t="s">
        <v>681</v>
      </c>
      <c r="H466" s="149">
        <f>H467</f>
        <v>191.92000000000002</v>
      </c>
      <c r="I466" s="149">
        <f>I467</f>
        <v>215</v>
      </c>
      <c r="J466" s="149">
        <f>J467</f>
        <v>215</v>
      </c>
    </row>
    <row r="467" spans="1:10" ht="48">
      <c r="A467" s="21"/>
      <c r="B467" s="24"/>
      <c r="C467" s="21">
        <v>10</v>
      </c>
      <c r="D467" s="11" t="s">
        <v>22</v>
      </c>
      <c r="E467" s="11" t="s">
        <v>410</v>
      </c>
      <c r="F467" s="21"/>
      <c r="G467" s="28" t="s">
        <v>731</v>
      </c>
      <c r="H467" s="134">
        <f t="shared" ref="H467:J468" si="99">H468</f>
        <v>191.92000000000002</v>
      </c>
      <c r="I467" s="134">
        <f t="shared" si="99"/>
        <v>215</v>
      </c>
      <c r="J467" s="134">
        <f t="shared" si="99"/>
        <v>215</v>
      </c>
    </row>
    <row r="468" spans="1:10" ht="96">
      <c r="A468" s="21"/>
      <c r="B468" s="24"/>
      <c r="C468" s="21">
        <v>10</v>
      </c>
      <c r="D468" s="11" t="s">
        <v>22</v>
      </c>
      <c r="E468" s="11" t="s">
        <v>411</v>
      </c>
      <c r="F468" s="21"/>
      <c r="G468" s="28" t="s">
        <v>801</v>
      </c>
      <c r="H468" s="134">
        <f t="shared" si="99"/>
        <v>191.92000000000002</v>
      </c>
      <c r="I468" s="134">
        <f t="shared" si="99"/>
        <v>215</v>
      </c>
      <c r="J468" s="134">
        <f t="shared" si="99"/>
        <v>215</v>
      </c>
    </row>
    <row r="469" spans="1:10" ht="48">
      <c r="A469" s="21"/>
      <c r="B469" s="24"/>
      <c r="C469" s="21">
        <v>10</v>
      </c>
      <c r="D469" s="11" t="s">
        <v>22</v>
      </c>
      <c r="E469" s="11" t="s">
        <v>413</v>
      </c>
      <c r="F469" s="21"/>
      <c r="G469" s="28" t="s">
        <v>803</v>
      </c>
      <c r="H469" s="134">
        <f>H470+H473</f>
        <v>191.92000000000002</v>
      </c>
      <c r="I469" s="134">
        <f>I470+I473</f>
        <v>215</v>
      </c>
      <c r="J469" s="134">
        <f>J470+J473</f>
        <v>215</v>
      </c>
    </row>
    <row r="470" spans="1:10" ht="60">
      <c r="A470" s="21"/>
      <c r="B470" s="24"/>
      <c r="C470" s="21">
        <v>10</v>
      </c>
      <c r="D470" s="11" t="s">
        <v>22</v>
      </c>
      <c r="E470" s="11" t="s">
        <v>512</v>
      </c>
      <c r="F470" s="21"/>
      <c r="G470" s="28" t="s">
        <v>314</v>
      </c>
      <c r="H470" s="134">
        <f t="shared" ref="H470:J471" si="100">H471</f>
        <v>91.92</v>
      </c>
      <c r="I470" s="134">
        <f t="shared" si="100"/>
        <v>115</v>
      </c>
      <c r="J470" s="134">
        <f t="shared" si="100"/>
        <v>115</v>
      </c>
    </row>
    <row r="471" spans="1:10" ht="24">
      <c r="A471" s="21"/>
      <c r="B471" s="24"/>
      <c r="C471" s="21">
        <v>10</v>
      </c>
      <c r="D471" s="11" t="s">
        <v>22</v>
      </c>
      <c r="E471" s="11" t="s">
        <v>512</v>
      </c>
      <c r="F471" s="30" t="s">
        <v>569</v>
      </c>
      <c r="G471" s="197" t="s">
        <v>14</v>
      </c>
      <c r="H471" s="134">
        <f t="shared" si="100"/>
        <v>91.92</v>
      </c>
      <c r="I471" s="134">
        <f t="shared" si="100"/>
        <v>115</v>
      </c>
      <c r="J471" s="134">
        <f t="shared" si="100"/>
        <v>115</v>
      </c>
    </row>
    <row r="472" spans="1:10" ht="36">
      <c r="A472" s="21"/>
      <c r="B472" s="24"/>
      <c r="C472" s="21">
        <v>10</v>
      </c>
      <c r="D472" s="11" t="s">
        <v>22</v>
      </c>
      <c r="E472" s="11" t="s">
        <v>512</v>
      </c>
      <c r="F472" s="21">
        <v>330</v>
      </c>
      <c r="G472" s="28" t="s">
        <v>680</v>
      </c>
      <c r="H472" s="134">
        <v>91.92</v>
      </c>
      <c r="I472" s="134">
        <v>115</v>
      </c>
      <c r="J472" s="134">
        <v>115</v>
      </c>
    </row>
    <row r="473" spans="1:10" ht="96">
      <c r="A473" s="21"/>
      <c r="B473" s="24"/>
      <c r="C473" s="21">
        <v>10</v>
      </c>
      <c r="D473" s="11" t="s">
        <v>22</v>
      </c>
      <c r="E473" s="11" t="s">
        <v>513</v>
      </c>
      <c r="F473" s="21"/>
      <c r="G473" s="28" t="s">
        <v>190</v>
      </c>
      <c r="H473" s="134">
        <f t="shared" ref="H473:J474" si="101">H474</f>
        <v>100</v>
      </c>
      <c r="I473" s="134">
        <f t="shared" si="101"/>
        <v>100</v>
      </c>
      <c r="J473" s="134">
        <f t="shared" si="101"/>
        <v>100</v>
      </c>
    </row>
    <row r="474" spans="1:10" ht="60">
      <c r="A474" s="21"/>
      <c r="B474" s="24"/>
      <c r="C474" s="21">
        <v>10</v>
      </c>
      <c r="D474" s="11" t="s">
        <v>22</v>
      </c>
      <c r="E474" s="11" t="s">
        <v>513</v>
      </c>
      <c r="F474" s="33" t="s">
        <v>299</v>
      </c>
      <c r="G474" s="204" t="s">
        <v>178</v>
      </c>
      <c r="H474" s="134">
        <f t="shared" si="101"/>
        <v>100</v>
      </c>
      <c r="I474" s="134">
        <f t="shared" si="101"/>
        <v>100</v>
      </c>
      <c r="J474" s="134">
        <f t="shared" si="101"/>
        <v>100</v>
      </c>
    </row>
    <row r="475" spans="1:10" ht="48">
      <c r="A475" s="21"/>
      <c r="B475" s="24"/>
      <c r="C475" s="21">
        <v>10</v>
      </c>
      <c r="D475" s="11" t="s">
        <v>22</v>
      </c>
      <c r="E475" s="11" t="s">
        <v>513</v>
      </c>
      <c r="F475" s="21">
        <v>633</v>
      </c>
      <c r="G475" s="28" t="s">
        <v>667</v>
      </c>
      <c r="H475" s="134">
        <v>100</v>
      </c>
      <c r="I475" s="134">
        <v>100</v>
      </c>
      <c r="J475" s="134">
        <v>100</v>
      </c>
    </row>
    <row r="476" spans="1:10" ht="24">
      <c r="A476" s="21"/>
      <c r="B476" s="24"/>
      <c r="C476" s="24" t="s">
        <v>325</v>
      </c>
      <c r="D476" s="24" t="s">
        <v>251</v>
      </c>
      <c r="E476" s="25"/>
      <c r="F476" s="24"/>
      <c r="G476" s="230" t="s">
        <v>326</v>
      </c>
      <c r="H476" s="148">
        <f>H477</f>
        <v>2417.48</v>
      </c>
      <c r="I476" s="148">
        <f t="shared" ref="I476:J476" si="102">I477</f>
        <v>2922.7179999999998</v>
      </c>
      <c r="J476" s="148">
        <f t="shared" si="102"/>
        <v>3000</v>
      </c>
    </row>
    <row r="477" spans="1:10">
      <c r="A477" s="21"/>
      <c r="B477" s="24"/>
      <c r="C477" s="102" t="s">
        <v>325</v>
      </c>
      <c r="D477" s="102" t="s">
        <v>297</v>
      </c>
      <c r="E477" s="101"/>
      <c r="F477" s="102"/>
      <c r="G477" s="121" t="s">
        <v>327</v>
      </c>
      <c r="H477" s="149">
        <f t="shared" ref="H477:J477" si="103">H478</f>
        <v>2417.48</v>
      </c>
      <c r="I477" s="149">
        <f t="shared" si="103"/>
        <v>2922.7179999999998</v>
      </c>
      <c r="J477" s="149">
        <f t="shared" si="103"/>
        <v>3000</v>
      </c>
    </row>
    <row r="478" spans="1:10" ht="36">
      <c r="A478" s="21"/>
      <c r="B478" s="24"/>
      <c r="C478" s="21" t="s">
        <v>325</v>
      </c>
      <c r="D478" s="21" t="s">
        <v>297</v>
      </c>
      <c r="E478" s="11" t="s">
        <v>423</v>
      </c>
      <c r="F478" s="21"/>
      <c r="G478" s="28" t="s">
        <v>815</v>
      </c>
      <c r="H478" s="134">
        <f>H479+H487</f>
        <v>2417.48</v>
      </c>
      <c r="I478" s="134">
        <f>I479+I487</f>
        <v>2922.7179999999998</v>
      </c>
      <c r="J478" s="134">
        <f>J479+J487</f>
        <v>3000</v>
      </c>
    </row>
    <row r="479" spans="1:10" ht="48">
      <c r="A479" s="21"/>
      <c r="B479" s="24"/>
      <c r="C479" s="21" t="s">
        <v>325</v>
      </c>
      <c r="D479" s="21" t="s">
        <v>297</v>
      </c>
      <c r="E479" s="11" t="s">
        <v>424</v>
      </c>
      <c r="F479" s="21"/>
      <c r="G479" s="28" t="s">
        <v>201</v>
      </c>
      <c r="H479" s="134">
        <f>H481+H485</f>
        <v>1300</v>
      </c>
      <c r="I479" s="134">
        <f>I481+I485</f>
        <v>1800</v>
      </c>
      <c r="J479" s="134">
        <f>J481+J485</f>
        <v>1800</v>
      </c>
    </row>
    <row r="480" spans="1:10" ht="108">
      <c r="A480" s="21"/>
      <c r="B480" s="24"/>
      <c r="C480" s="21" t="s">
        <v>325</v>
      </c>
      <c r="D480" s="21" t="s">
        <v>297</v>
      </c>
      <c r="E480" s="11" t="s">
        <v>425</v>
      </c>
      <c r="F480" s="21"/>
      <c r="G480" s="28" t="s">
        <v>202</v>
      </c>
      <c r="H480" s="134">
        <f>H481+H484</f>
        <v>1300</v>
      </c>
      <c r="I480" s="134">
        <f>I481+I484</f>
        <v>1800</v>
      </c>
      <c r="J480" s="134">
        <f>J481+J484</f>
        <v>1800</v>
      </c>
    </row>
    <row r="481" spans="1:10" ht="180">
      <c r="A481" s="21"/>
      <c r="B481" s="24"/>
      <c r="C481" s="21" t="s">
        <v>325</v>
      </c>
      <c r="D481" s="21" t="s">
        <v>297</v>
      </c>
      <c r="E481" s="11" t="s">
        <v>517</v>
      </c>
      <c r="F481" s="21"/>
      <c r="G481" s="28" t="s">
        <v>117</v>
      </c>
      <c r="H481" s="134">
        <f t="shared" ref="H481:J482" si="104">H482</f>
        <v>600</v>
      </c>
      <c r="I481" s="134">
        <f t="shared" si="104"/>
        <v>800</v>
      </c>
      <c r="J481" s="134">
        <f t="shared" si="104"/>
        <v>800</v>
      </c>
    </row>
    <row r="482" spans="1:10" ht="48">
      <c r="A482" s="21"/>
      <c r="B482" s="24"/>
      <c r="C482" s="21" t="s">
        <v>325</v>
      </c>
      <c r="D482" s="21" t="s">
        <v>297</v>
      </c>
      <c r="E482" s="11" t="s">
        <v>517</v>
      </c>
      <c r="F482" s="30" t="s">
        <v>259</v>
      </c>
      <c r="G482" s="197" t="s">
        <v>719</v>
      </c>
      <c r="H482" s="134">
        <f t="shared" si="104"/>
        <v>600</v>
      </c>
      <c r="I482" s="134">
        <f t="shared" si="104"/>
        <v>800</v>
      </c>
      <c r="J482" s="134">
        <f t="shared" si="104"/>
        <v>800</v>
      </c>
    </row>
    <row r="483" spans="1:10" ht="24">
      <c r="A483" s="21"/>
      <c r="B483" s="24"/>
      <c r="C483" s="21" t="s">
        <v>325</v>
      </c>
      <c r="D483" s="21" t="s">
        <v>297</v>
      </c>
      <c r="E483" s="11" t="s">
        <v>517</v>
      </c>
      <c r="F483" s="21" t="s">
        <v>261</v>
      </c>
      <c r="G483" s="28" t="s">
        <v>662</v>
      </c>
      <c r="H483" s="134">
        <v>600</v>
      </c>
      <c r="I483" s="134">
        <v>800</v>
      </c>
      <c r="J483" s="134">
        <v>800</v>
      </c>
    </row>
    <row r="484" spans="1:10" ht="108">
      <c r="A484" s="21"/>
      <c r="B484" s="24"/>
      <c r="C484" s="21" t="s">
        <v>325</v>
      </c>
      <c r="D484" s="21" t="s">
        <v>297</v>
      </c>
      <c r="E484" s="11" t="s">
        <v>518</v>
      </c>
      <c r="F484" s="21"/>
      <c r="G484" s="28" t="s">
        <v>328</v>
      </c>
      <c r="H484" s="134">
        <f t="shared" ref="H484:J485" si="105">H485</f>
        <v>700</v>
      </c>
      <c r="I484" s="134">
        <f t="shared" si="105"/>
        <v>1000</v>
      </c>
      <c r="J484" s="134">
        <f t="shared" si="105"/>
        <v>1000</v>
      </c>
    </row>
    <row r="485" spans="1:10" ht="108">
      <c r="A485" s="21"/>
      <c r="B485" s="24"/>
      <c r="C485" s="21" t="s">
        <v>325</v>
      </c>
      <c r="D485" s="21" t="s">
        <v>297</v>
      </c>
      <c r="E485" s="11" t="s">
        <v>518</v>
      </c>
      <c r="F485" s="30" t="s">
        <v>561</v>
      </c>
      <c r="G485" s="197" t="s">
        <v>562</v>
      </c>
      <c r="H485" s="134">
        <f t="shared" si="105"/>
        <v>700</v>
      </c>
      <c r="I485" s="134">
        <f t="shared" si="105"/>
        <v>1000</v>
      </c>
      <c r="J485" s="134">
        <f t="shared" si="105"/>
        <v>1000</v>
      </c>
    </row>
    <row r="486" spans="1:10" ht="96">
      <c r="A486" s="21"/>
      <c r="B486" s="24"/>
      <c r="C486" s="21" t="s">
        <v>325</v>
      </c>
      <c r="D486" s="21" t="s">
        <v>297</v>
      </c>
      <c r="E486" s="11" t="s">
        <v>518</v>
      </c>
      <c r="F486" s="21">
        <v>123</v>
      </c>
      <c r="G486" s="28" t="s">
        <v>527</v>
      </c>
      <c r="H486" s="134">
        <v>700</v>
      </c>
      <c r="I486" s="134">
        <v>1000</v>
      </c>
      <c r="J486" s="134">
        <v>1000</v>
      </c>
    </row>
    <row r="487" spans="1:10" ht="60">
      <c r="A487" s="21"/>
      <c r="B487" s="24"/>
      <c r="C487" s="21" t="s">
        <v>325</v>
      </c>
      <c r="D487" s="21" t="s">
        <v>297</v>
      </c>
      <c r="E487" s="11" t="s">
        <v>426</v>
      </c>
      <c r="F487" s="21"/>
      <c r="G487" s="28" t="s">
        <v>816</v>
      </c>
      <c r="H487" s="134">
        <f>H488</f>
        <v>1117.48</v>
      </c>
      <c r="I487" s="134">
        <f t="shared" ref="I487:J487" si="106">I488</f>
        <v>1122.7180000000001</v>
      </c>
      <c r="J487" s="134">
        <f t="shared" si="106"/>
        <v>1200</v>
      </c>
    </row>
    <row r="488" spans="1:10" ht="60">
      <c r="A488" s="21"/>
      <c r="B488" s="24"/>
      <c r="C488" s="21" t="s">
        <v>325</v>
      </c>
      <c r="D488" s="21" t="s">
        <v>297</v>
      </c>
      <c r="E488" s="11" t="s">
        <v>538</v>
      </c>
      <c r="F488" s="21"/>
      <c r="G488" s="28" t="s">
        <v>118</v>
      </c>
      <c r="H488" s="134">
        <f>H489+H492</f>
        <v>1117.48</v>
      </c>
      <c r="I488" s="134">
        <f>I489+I492</f>
        <v>1122.7180000000001</v>
      </c>
      <c r="J488" s="134">
        <f>J489+J492</f>
        <v>1200</v>
      </c>
    </row>
    <row r="489" spans="1:10" ht="132">
      <c r="A489" s="21"/>
      <c r="B489" s="24"/>
      <c r="C489" s="21" t="s">
        <v>325</v>
      </c>
      <c r="D489" s="21" t="s">
        <v>297</v>
      </c>
      <c r="E489" s="11" t="s">
        <v>519</v>
      </c>
      <c r="F489" s="21"/>
      <c r="G489" s="28" t="s">
        <v>119</v>
      </c>
      <c r="H489" s="134">
        <f t="shared" ref="H489:J490" si="107">H490</f>
        <v>1050</v>
      </c>
      <c r="I489" s="134">
        <f t="shared" si="107"/>
        <v>1050</v>
      </c>
      <c r="J489" s="134">
        <f t="shared" si="107"/>
        <v>1050</v>
      </c>
    </row>
    <row r="490" spans="1:10" ht="108">
      <c r="A490" s="21"/>
      <c r="B490" s="24"/>
      <c r="C490" s="21" t="s">
        <v>325</v>
      </c>
      <c r="D490" s="21" t="s">
        <v>297</v>
      </c>
      <c r="E490" s="11" t="s">
        <v>519</v>
      </c>
      <c r="F490" s="30" t="s">
        <v>561</v>
      </c>
      <c r="G490" s="197" t="s">
        <v>562</v>
      </c>
      <c r="H490" s="134">
        <f t="shared" si="107"/>
        <v>1050</v>
      </c>
      <c r="I490" s="134">
        <f t="shared" si="107"/>
        <v>1050</v>
      </c>
      <c r="J490" s="134">
        <f t="shared" si="107"/>
        <v>1050</v>
      </c>
    </row>
    <row r="491" spans="1:10" ht="96">
      <c r="A491" s="21"/>
      <c r="B491" s="24"/>
      <c r="C491" s="21" t="s">
        <v>325</v>
      </c>
      <c r="D491" s="21" t="s">
        <v>297</v>
      </c>
      <c r="E491" s="11" t="s">
        <v>519</v>
      </c>
      <c r="F491" s="21">
        <v>123</v>
      </c>
      <c r="G491" s="28" t="s">
        <v>527</v>
      </c>
      <c r="H491" s="134">
        <v>1050</v>
      </c>
      <c r="I491" s="134">
        <v>1050</v>
      </c>
      <c r="J491" s="134">
        <v>1050</v>
      </c>
    </row>
    <row r="492" spans="1:10" ht="72">
      <c r="A492" s="21"/>
      <c r="B492" s="24"/>
      <c r="C492" s="21" t="s">
        <v>325</v>
      </c>
      <c r="D492" s="21" t="s">
        <v>297</v>
      </c>
      <c r="E492" s="11" t="s">
        <v>520</v>
      </c>
      <c r="F492" s="21"/>
      <c r="G492" s="28" t="s">
        <v>349</v>
      </c>
      <c r="H492" s="134">
        <f t="shared" ref="H492:J493" si="108">H493</f>
        <v>67.48</v>
      </c>
      <c r="I492" s="134">
        <f t="shared" si="108"/>
        <v>72.718000000000004</v>
      </c>
      <c r="J492" s="134">
        <f t="shared" si="108"/>
        <v>150</v>
      </c>
    </row>
    <row r="493" spans="1:10" ht="48">
      <c r="A493" s="21"/>
      <c r="B493" s="24"/>
      <c r="C493" s="21" t="s">
        <v>325</v>
      </c>
      <c r="D493" s="21" t="s">
        <v>297</v>
      </c>
      <c r="E493" s="11" t="s">
        <v>520</v>
      </c>
      <c r="F493" s="30" t="s">
        <v>259</v>
      </c>
      <c r="G493" s="197" t="s">
        <v>719</v>
      </c>
      <c r="H493" s="134">
        <f t="shared" si="108"/>
        <v>67.48</v>
      </c>
      <c r="I493" s="134">
        <f t="shared" si="108"/>
        <v>72.718000000000004</v>
      </c>
      <c r="J493" s="134">
        <f t="shared" si="108"/>
        <v>150</v>
      </c>
    </row>
    <row r="494" spans="1:10" ht="24">
      <c r="A494" s="21"/>
      <c r="B494" s="24"/>
      <c r="C494" s="21" t="s">
        <v>325</v>
      </c>
      <c r="D494" s="21" t="s">
        <v>297</v>
      </c>
      <c r="E494" s="11" t="s">
        <v>520</v>
      </c>
      <c r="F494" s="21" t="s">
        <v>261</v>
      </c>
      <c r="G494" s="28" t="s">
        <v>662</v>
      </c>
      <c r="H494" s="134">
        <v>67.48</v>
      </c>
      <c r="I494" s="134">
        <v>72.718000000000004</v>
      </c>
      <c r="J494" s="134">
        <v>150</v>
      </c>
    </row>
    <row r="495" spans="1:10" ht="24">
      <c r="A495" s="21"/>
      <c r="B495" s="24"/>
      <c r="C495" s="24" t="s">
        <v>350</v>
      </c>
      <c r="D495" s="24" t="s">
        <v>251</v>
      </c>
      <c r="E495" s="25"/>
      <c r="F495" s="24"/>
      <c r="G495" s="230" t="s">
        <v>385</v>
      </c>
      <c r="H495" s="148">
        <f t="shared" ref="H495:J498" si="109">H496</f>
        <v>1970.3999999999999</v>
      </c>
      <c r="I495" s="148">
        <f t="shared" si="109"/>
        <v>1918.2</v>
      </c>
      <c r="J495" s="148">
        <f t="shared" si="109"/>
        <v>1918.2</v>
      </c>
    </row>
    <row r="496" spans="1:10" ht="36">
      <c r="A496" s="21"/>
      <c r="B496" s="24"/>
      <c r="C496" s="121" t="s">
        <v>350</v>
      </c>
      <c r="D496" s="121" t="s">
        <v>250</v>
      </c>
      <c r="E496" s="122"/>
      <c r="F496" s="121"/>
      <c r="G496" s="121" t="s">
        <v>37</v>
      </c>
      <c r="H496" s="151">
        <f t="shared" si="109"/>
        <v>1970.3999999999999</v>
      </c>
      <c r="I496" s="151">
        <f t="shared" si="109"/>
        <v>1918.2</v>
      </c>
      <c r="J496" s="151">
        <f t="shared" si="109"/>
        <v>1918.2</v>
      </c>
    </row>
    <row r="497" spans="1:10" ht="48">
      <c r="A497" s="21"/>
      <c r="B497" s="24"/>
      <c r="C497" s="21" t="s">
        <v>350</v>
      </c>
      <c r="D497" s="21" t="s">
        <v>250</v>
      </c>
      <c r="E497" s="11" t="s">
        <v>410</v>
      </c>
      <c r="F497" s="21"/>
      <c r="G497" s="28" t="s">
        <v>731</v>
      </c>
      <c r="H497" s="134">
        <f t="shared" si="109"/>
        <v>1970.3999999999999</v>
      </c>
      <c r="I497" s="134">
        <f t="shared" si="109"/>
        <v>1918.2</v>
      </c>
      <c r="J497" s="134">
        <f t="shared" si="109"/>
        <v>1918.2</v>
      </c>
    </row>
    <row r="498" spans="1:10" ht="96">
      <c r="A498" s="21"/>
      <c r="B498" s="24"/>
      <c r="C498" s="21" t="s">
        <v>350</v>
      </c>
      <c r="D498" s="21" t="s">
        <v>250</v>
      </c>
      <c r="E498" s="11" t="s">
        <v>411</v>
      </c>
      <c r="F498" s="21"/>
      <c r="G498" s="28" t="s">
        <v>801</v>
      </c>
      <c r="H498" s="134">
        <f t="shared" si="109"/>
        <v>1970.3999999999999</v>
      </c>
      <c r="I498" s="134">
        <f t="shared" si="109"/>
        <v>1918.2</v>
      </c>
      <c r="J498" s="134">
        <f t="shared" si="109"/>
        <v>1918.2</v>
      </c>
    </row>
    <row r="499" spans="1:10" ht="156">
      <c r="A499" s="21"/>
      <c r="B499" s="24"/>
      <c r="C499" s="21" t="s">
        <v>350</v>
      </c>
      <c r="D499" s="21" t="s">
        <v>250</v>
      </c>
      <c r="E499" s="11" t="s">
        <v>412</v>
      </c>
      <c r="F499" s="21"/>
      <c r="G499" s="28" t="s">
        <v>159</v>
      </c>
      <c r="H499" s="134">
        <f>H503+H506+H500</f>
        <v>1970.3999999999999</v>
      </c>
      <c r="I499" s="134">
        <f>I503+I506+I500</f>
        <v>1918.2</v>
      </c>
      <c r="J499" s="134">
        <f>J503+J506+J500</f>
        <v>1918.2</v>
      </c>
    </row>
    <row r="500" spans="1:10" ht="72">
      <c r="A500" s="21"/>
      <c r="B500" s="24"/>
      <c r="C500" s="21" t="s">
        <v>350</v>
      </c>
      <c r="D500" s="21" t="s">
        <v>250</v>
      </c>
      <c r="E500" s="11" t="s">
        <v>607</v>
      </c>
      <c r="F500" s="21"/>
      <c r="G500" s="28" t="s">
        <v>606</v>
      </c>
      <c r="H500" s="134">
        <f t="shared" ref="H500:J501" si="110">H501</f>
        <v>806.8</v>
      </c>
      <c r="I500" s="134">
        <f t="shared" si="110"/>
        <v>806.8</v>
      </c>
      <c r="J500" s="134">
        <f t="shared" si="110"/>
        <v>806.8</v>
      </c>
    </row>
    <row r="501" spans="1:10" ht="60">
      <c r="A501" s="21"/>
      <c r="B501" s="24"/>
      <c r="C501" s="21" t="s">
        <v>350</v>
      </c>
      <c r="D501" s="21" t="s">
        <v>250</v>
      </c>
      <c r="E501" s="11" t="s">
        <v>607</v>
      </c>
      <c r="F501" s="30" t="s">
        <v>299</v>
      </c>
      <c r="G501" s="204" t="s">
        <v>178</v>
      </c>
      <c r="H501" s="134">
        <f t="shared" si="110"/>
        <v>806.8</v>
      </c>
      <c r="I501" s="134">
        <f t="shared" si="110"/>
        <v>806.8</v>
      </c>
      <c r="J501" s="134">
        <f t="shared" si="110"/>
        <v>806.8</v>
      </c>
    </row>
    <row r="502" spans="1:10" ht="108">
      <c r="A502" s="21"/>
      <c r="B502" s="24"/>
      <c r="C502" s="21" t="s">
        <v>350</v>
      </c>
      <c r="D502" s="21" t="s">
        <v>250</v>
      </c>
      <c r="E502" s="11" t="s">
        <v>607</v>
      </c>
      <c r="F502" s="21">
        <v>631</v>
      </c>
      <c r="G502" s="28" t="s">
        <v>371</v>
      </c>
      <c r="H502" s="156">
        <v>806.8</v>
      </c>
      <c r="I502" s="134">
        <v>806.8</v>
      </c>
      <c r="J502" s="134">
        <v>806.8</v>
      </c>
    </row>
    <row r="503" spans="1:10" ht="72">
      <c r="A503" s="21"/>
      <c r="B503" s="24"/>
      <c r="C503" s="21" t="s">
        <v>350</v>
      </c>
      <c r="D503" s="21" t="s">
        <v>250</v>
      </c>
      <c r="E503" s="11" t="s">
        <v>521</v>
      </c>
      <c r="F503" s="21"/>
      <c r="G503" s="218" t="s">
        <v>670</v>
      </c>
      <c r="H503" s="134">
        <f t="shared" ref="H503:J504" si="111">H504</f>
        <v>800</v>
      </c>
      <c r="I503" s="134">
        <f t="shared" si="111"/>
        <v>800</v>
      </c>
      <c r="J503" s="134">
        <f t="shared" si="111"/>
        <v>800</v>
      </c>
    </row>
    <row r="504" spans="1:10" ht="60">
      <c r="A504" s="21"/>
      <c r="B504" s="24"/>
      <c r="C504" s="21" t="s">
        <v>350</v>
      </c>
      <c r="D504" s="21" t="s">
        <v>250</v>
      </c>
      <c r="E504" s="11" t="s">
        <v>521</v>
      </c>
      <c r="F504" s="33" t="s">
        <v>299</v>
      </c>
      <c r="G504" s="204" t="s">
        <v>178</v>
      </c>
      <c r="H504" s="134">
        <f t="shared" si="111"/>
        <v>800</v>
      </c>
      <c r="I504" s="134">
        <f t="shared" si="111"/>
        <v>800</v>
      </c>
      <c r="J504" s="134">
        <f t="shared" si="111"/>
        <v>800</v>
      </c>
    </row>
    <row r="505" spans="1:10" ht="60">
      <c r="A505" s="21"/>
      <c r="B505" s="24"/>
      <c r="C505" s="21" t="s">
        <v>350</v>
      </c>
      <c r="D505" s="21" t="s">
        <v>250</v>
      </c>
      <c r="E505" s="11" t="s">
        <v>521</v>
      </c>
      <c r="F505" s="21">
        <v>631</v>
      </c>
      <c r="G505" s="28" t="s">
        <v>664</v>
      </c>
      <c r="H505" s="134">
        <v>800</v>
      </c>
      <c r="I505" s="134">
        <v>800</v>
      </c>
      <c r="J505" s="134">
        <v>800</v>
      </c>
    </row>
    <row r="506" spans="1:10" ht="72">
      <c r="A506" s="21"/>
      <c r="B506" s="24"/>
      <c r="C506" s="21" t="s">
        <v>350</v>
      </c>
      <c r="D506" s="21" t="s">
        <v>250</v>
      </c>
      <c r="E506" s="11" t="s">
        <v>522</v>
      </c>
      <c r="F506" s="21"/>
      <c r="G506" s="28" t="s">
        <v>431</v>
      </c>
      <c r="H506" s="134">
        <f t="shared" ref="H506:J507" si="112">H507</f>
        <v>363.6</v>
      </c>
      <c r="I506" s="134">
        <f t="shared" si="112"/>
        <v>311.39999999999998</v>
      </c>
      <c r="J506" s="134">
        <f t="shared" si="112"/>
        <v>311.39999999999998</v>
      </c>
    </row>
    <row r="507" spans="1:10" ht="48">
      <c r="A507" s="21"/>
      <c r="B507" s="24"/>
      <c r="C507" s="21" t="s">
        <v>350</v>
      </c>
      <c r="D507" s="21" t="s">
        <v>250</v>
      </c>
      <c r="E507" s="11" t="s">
        <v>522</v>
      </c>
      <c r="F507" s="30" t="s">
        <v>259</v>
      </c>
      <c r="G507" s="197" t="s">
        <v>719</v>
      </c>
      <c r="H507" s="134">
        <f t="shared" si="112"/>
        <v>363.6</v>
      </c>
      <c r="I507" s="134">
        <f t="shared" si="112"/>
        <v>311.39999999999998</v>
      </c>
      <c r="J507" s="134">
        <f t="shared" si="112"/>
        <v>311.39999999999998</v>
      </c>
    </row>
    <row r="508" spans="1:10" ht="24">
      <c r="A508" s="21"/>
      <c r="B508" s="24"/>
      <c r="C508" s="21" t="s">
        <v>350</v>
      </c>
      <c r="D508" s="21" t="s">
        <v>250</v>
      </c>
      <c r="E508" s="11" t="s">
        <v>522</v>
      </c>
      <c r="F508" s="21" t="s">
        <v>261</v>
      </c>
      <c r="G508" s="28" t="s">
        <v>662</v>
      </c>
      <c r="H508" s="134">
        <v>363.6</v>
      </c>
      <c r="I508" s="134">
        <v>311.39999999999998</v>
      </c>
      <c r="J508" s="134">
        <v>311.39999999999998</v>
      </c>
    </row>
    <row r="509" spans="1:10" ht="24">
      <c r="A509" s="24">
        <v>2</v>
      </c>
      <c r="B509" s="24" t="s">
        <v>123</v>
      </c>
      <c r="C509" s="24"/>
      <c r="D509" s="24"/>
      <c r="E509" s="25"/>
      <c r="F509" s="24"/>
      <c r="G509" s="230" t="s">
        <v>124</v>
      </c>
      <c r="H509" s="148">
        <f>H511</f>
        <v>2167.3200000000002</v>
      </c>
      <c r="I509" s="148">
        <f>I511</f>
        <v>2049.94</v>
      </c>
      <c r="J509" s="148">
        <f>J511</f>
        <v>2049.94</v>
      </c>
    </row>
    <row r="510" spans="1:10" ht="24">
      <c r="A510" s="24"/>
      <c r="B510" s="24"/>
      <c r="C510" s="24" t="s">
        <v>257</v>
      </c>
      <c r="D510" s="24" t="s">
        <v>251</v>
      </c>
      <c r="E510" s="21"/>
      <c r="F510" s="21"/>
      <c r="G510" s="230" t="s">
        <v>21</v>
      </c>
      <c r="H510" s="148">
        <f>H511</f>
        <v>2167.3200000000002</v>
      </c>
      <c r="I510" s="148">
        <f>I511</f>
        <v>2049.94</v>
      </c>
      <c r="J510" s="148">
        <f>J511</f>
        <v>2049.94</v>
      </c>
    </row>
    <row r="511" spans="1:10" ht="96">
      <c r="A511" s="21"/>
      <c r="B511" s="21"/>
      <c r="C511" s="102" t="s">
        <v>257</v>
      </c>
      <c r="D511" s="102" t="s">
        <v>323</v>
      </c>
      <c r="E511" s="101"/>
      <c r="F511" s="102"/>
      <c r="G511" s="121" t="s">
        <v>58</v>
      </c>
      <c r="H511" s="149">
        <f t="shared" ref="H511:J512" si="113">H512</f>
        <v>2167.3200000000002</v>
      </c>
      <c r="I511" s="149">
        <f t="shared" si="113"/>
        <v>2049.94</v>
      </c>
      <c r="J511" s="149">
        <f t="shared" si="113"/>
        <v>2049.94</v>
      </c>
    </row>
    <row r="512" spans="1:10" ht="24">
      <c r="A512" s="21"/>
      <c r="B512" s="21"/>
      <c r="C512" s="21" t="s">
        <v>257</v>
      </c>
      <c r="D512" s="21" t="s">
        <v>323</v>
      </c>
      <c r="E512" s="11" t="s">
        <v>131</v>
      </c>
      <c r="F512" s="21"/>
      <c r="G512" s="28" t="s">
        <v>67</v>
      </c>
      <c r="H512" s="134">
        <f t="shared" si="113"/>
        <v>2167.3200000000002</v>
      </c>
      <c r="I512" s="134">
        <f t="shared" si="113"/>
        <v>2049.94</v>
      </c>
      <c r="J512" s="134">
        <f t="shared" si="113"/>
        <v>2049.94</v>
      </c>
    </row>
    <row r="513" spans="1:12" ht="60">
      <c r="A513" s="21"/>
      <c r="B513" s="21"/>
      <c r="C513" s="21" t="s">
        <v>257</v>
      </c>
      <c r="D513" s="21" t="s">
        <v>323</v>
      </c>
      <c r="E513" s="11" t="s">
        <v>130</v>
      </c>
      <c r="F513" s="21"/>
      <c r="G513" s="28" t="s">
        <v>64</v>
      </c>
      <c r="H513" s="134">
        <f>H514+H521</f>
        <v>2167.3200000000002</v>
      </c>
      <c r="I513" s="134">
        <f>I514+I521</f>
        <v>2049.94</v>
      </c>
      <c r="J513" s="134">
        <f>J514+J521</f>
        <v>2049.94</v>
      </c>
    </row>
    <row r="514" spans="1:12" ht="48">
      <c r="A514" s="21"/>
      <c r="B514" s="21"/>
      <c r="C514" s="21" t="s">
        <v>257</v>
      </c>
      <c r="D514" s="21" t="s">
        <v>323</v>
      </c>
      <c r="E514" s="11" t="s">
        <v>436</v>
      </c>
      <c r="F514" s="21"/>
      <c r="G514" s="28" t="s">
        <v>557</v>
      </c>
      <c r="H514" s="134">
        <f>H515+H519</f>
        <v>1133.4360000000001</v>
      </c>
      <c r="I514" s="134">
        <f>I515+I519</f>
        <v>1016.0559999999999</v>
      </c>
      <c r="J514" s="134">
        <f>J515+J519</f>
        <v>1016.0559999999999</v>
      </c>
    </row>
    <row r="515" spans="1:12" ht="108">
      <c r="A515" s="21"/>
      <c r="B515" s="21"/>
      <c r="C515" s="21" t="s">
        <v>257</v>
      </c>
      <c r="D515" s="21" t="s">
        <v>323</v>
      </c>
      <c r="E515" s="11" t="s">
        <v>436</v>
      </c>
      <c r="F515" s="30" t="s">
        <v>561</v>
      </c>
      <c r="G515" s="197" t="s">
        <v>562</v>
      </c>
      <c r="H515" s="134">
        <f>H516+H517+H518</f>
        <v>1125.7660000000001</v>
      </c>
      <c r="I515" s="134">
        <f>I516+I517+I518</f>
        <v>1009.896</v>
      </c>
      <c r="J515" s="134">
        <f>J516+J517+J518</f>
        <v>1009.896</v>
      </c>
    </row>
    <row r="516" spans="1:12" ht="36">
      <c r="A516" s="21"/>
      <c r="B516" s="21"/>
      <c r="C516" s="21" t="s">
        <v>257</v>
      </c>
      <c r="D516" s="21" t="s">
        <v>323</v>
      </c>
      <c r="E516" s="11" t="s">
        <v>436</v>
      </c>
      <c r="F516" s="31" t="s">
        <v>563</v>
      </c>
      <c r="G516" s="204" t="s">
        <v>177</v>
      </c>
      <c r="H516" s="134">
        <v>664.65</v>
      </c>
      <c r="I516" s="134">
        <v>575.65</v>
      </c>
      <c r="J516" s="134">
        <v>575.65</v>
      </c>
    </row>
    <row r="517" spans="1:12" ht="60">
      <c r="A517" s="21"/>
      <c r="B517" s="21"/>
      <c r="C517" s="21" t="s">
        <v>257</v>
      </c>
      <c r="D517" s="21" t="s">
        <v>323</v>
      </c>
      <c r="E517" s="11" t="s">
        <v>436</v>
      </c>
      <c r="F517" s="31" t="s">
        <v>564</v>
      </c>
      <c r="G517" s="204" t="s">
        <v>178</v>
      </c>
      <c r="H517" s="134">
        <v>200</v>
      </c>
      <c r="I517" s="134">
        <v>200</v>
      </c>
      <c r="J517" s="134">
        <v>200</v>
      </c>
    </row>
    <row r="518" spans="1:12" ht="72">
      <c r="A518" s="21"/>
      <c r="B518" s="21"/>
      <c r="C518" s="21" t="s">
        <v>257</v>
      </c>
      <c r="D518" s="21" t="s">
        <v>323</v>
      </c>
      <c r="E518" s="11" t="s">
        <v>436</v>
      </c>
      <c r="F518" s="31">
        <v>129</v>
      </c>
      <c r="G518" s="204" t="s">
        <v>179</v>
      </c>
      <c r="H518" s="134">
        <v>261.11599999999999</v>
      </c>
      <c r="I518" s="134">
        <v>234.24600000000001</v>
      </c>
      <c r="J518" s="134">
        <v>234.24600000000001</v>
      </c>
    </row>
    <row r="519" spans="1:12" ht="48">
      <c r="A519" s="21"/>
      <c r="B519" s="21"/>
      <c r="C519" s="21" t="s">
        <v>257</v>
      </c>
      <c r="D519" s="21" t="s">
        <v>323</v>
      </c>
      <c r="E519" s="11" t="s">
        <v>436</v>
      </c>
      <c r="F519" s="30" t="s">
        <v>259</v>
      </c>
      <c r="G519" s="197" t="s">
        <v>719</v>
      </c>
      <c r="H519" s="134">
        <f>H520</f>
        <v>7.67</v>
      </c>
      <c r="I519" s="134">
        <f>I520</f>
        <v>6.16</v>
      </c>
      <c r="J519" s="134">
        <f>J520</f>
        <v>6.16</v>
      </c>
    </row>
    <row r="520" spans="1:12" ht="24">
      <c r="A520" s="21"/>
      <c r="B520" s="21"/>
      <c r="C520" s="21" t="s">
        <v>257</v>
      </c>
      <c r="D520" s="21" t="s">
        <v>323</v>
      </c>
      <c r="E520" s="11" t="s">
        <v>436</v>
      </c>
      <c r="F520" s="21" t="s">
        <v>261</v>
      </c>
      <c r="G520" s="28" t="s">
        <v>662</v>
      </c>
      <c r="H520" s="134">
        <v>7.67</v>
      </c>
      <c r="I520" s="134">
        <v>6.16</v>
      </c>
      <c r="J520" s="134">
        <v>6.16</v>
      </c>
    </row>
    <row r="521" spans="1:12" ht="84">
      <c r="A521" s="21"/>
      <c r="B521" s="21"/>
      <c r="C521" s="21" t="s">
        <v>257</v>
      </c>
      <c r="D521" s="21" t="s">
        <v>323</v>
      </c>
      <c r="E521" s="11" t="s">
        <v>342</v>
      </c>
      <c r="F521" s="31"/>
      <c r="G521" s="213" t="s">
        <v>675</v>
      </c>
      <c r="H521" s="134">
        <f>H522</f>
        <v>1033.884</v>
      </c>
      <c r="I521" s="134">
        <f>I522</f>
        <v>1033.884</v>
      </c>
      <c r="J521" s="134">
        <f>J522</f>
        <v>1033.884</v>
      </c>
      <c r="K521" s="236"/>
      <c r="L521" s="236"/>
    </row>
    <row r="522" spans="1:12" ht="108">
      <c r="A522" s="21"/>
      <c r="B522" s="21"/>
      <c r="C522" s="21" t="s">
        <v>257</v>
      </c>
      <c r="D522" s="21" t="s">
        <v>323</v>
      </c>
      <c r="E522" s="11" t="s">
        <v>342</v>
      </c>
      <c r="F522" s="30" t="s">
        <v>561</v>
      </c>
      <c r="G522" s="197" t="s">
        <v>562</v>
      </c>
      <c r="H522" s="134">
        <f>H523+H524+H525</f>
        <v>1033.884</v>
      </c>
      <c r="I522" s="134">
        <f>I523+I524+I525</f>
        <v>1033.884</v>
      </c>
      <c r="J522" s="134">
        <f>J523+J524+J525</f>
        <v>1033.884</v>
      </c>
      <c r="K522" s="236"/>
      <c r="L522" s="236"/>
    </row>
    <row r="523" spans="1:12" ht="36">
      <c r="A523" s="21"/>
      <c r="B523" s="21"/>
      <c r="C523" s="21" t="s">
        <v>257</v>
      </c>
      <c r="D523" s="21" t="s">
        <v>323</v>
      </c>
      <c r="E523" s="11" t="s">
        <v>342</v>
      </c>
      <c r="F523" s="31" t="s">
        <v>563</v>
      </c>
      <c r="G523" s="204" t="s">
        <v>177</v>
      </c>
      <c r="H523" s="134">
        <v>634.07399999999996</v>
      </c>
      <c r="I523" s="134">
        <v>634.07399999999996</v>
      </c>
      <c r="J523" s="134">
        <v>634.07399999999996</v>
      </c>
      <c r="K523" s="236"/>
      <c r="L523" s="236"/>
    </row>
    <row r="524" spans="1:12" ht="60">
      <c r="A524" s="21"/>
      <c r="B524" s="21"/>
      <c r="C524" s="21" t="s">
        <v>257</v>
      </c>
      <c r="D524" s="21" t="s">
        <v>323</v>
      </c>
      <c r="E524" s="11" t="s">
        <v>342</v>
      </c>
      <c r="F524" s="31" t="s">
        <v>564</v>
      </c>
      <c r="G524" s="204" t="s">
        <v>178</v>
      </c>
      <c r="H524" s="134">
        <v>160</v>
      </c>
      <c r="I524" s="134">
        <v>160</v>
      </c>
      <c r="J524" s="134">
        <v>160</v>
      </c>
      <c r="K524" s="236"/>
      <c r="L524" s="236"/>
    </row>
    <row r="525" spans="1:12" ht="72">
      <c r="A525" s="21"/>
      <c r="B525" s="21"/>
      <c r="C525" s="21" t="s">
        <v>257</v>
      </c>
      <c r="D525" s="21" t="s">
        <v>323</v>
      </c>
      <c r="E525" s="11" t="s">
        <v>342</v>
      </c>
      <c r="F525" s="31">
        <v>129</v>
      </c>
      <c r="G525" s="204" t="s">
        <v>179</v>
      </c>
      <c r="H525" s="134">
        <v>239.81</v>
      </c>
      <c r="I525" s="134">
        <v>239.81</v>
      </c>
      <c r="J525" s="134">
        <v>239.81</v>
      </c>
      <c r="K525" s="236"/>
      <c r="L525" s="236"/>
    </row>
    <row r="526" spans="1:12" ht="48">
      <c r="A526" s="24">
        <v>3</v>
      </c>
      <c r="B526" s="24">
        <v>619</v>
      </c>
      <c r="C526" s="21"/>
      <c r="D526" s="21"/>
      <c r="E526" s="11"/>
      <c r="F526" s="21"/>
      <c r="G526" s="230" t="s">
        <v>125</v>
      </c>
      <c r="H526" s="148">
        <f>H527+H558+H565</f>
        <v>11195.532999999999</v>
      </c>
      <c r="I526" s="148">
        <f>I527+I558+I565</f>
        <v>10573.110000000002</v>
      </c>
      <c r="J526" s="148">
        <f>J527+J558+J565</f>
        <v>10573.110000000002</v>
      </c>
      <c r="K526" s="94"/>
      <c r="L526" s="97"/>
    </row>
    <row r="527" spans="1:12" ht="24">
      <c r="A527" s="21"/>
      <c r="B527" s="24"/>
      <c r="C527" s="24" t="s">
        <v>257</v>
      </c>
      <c r="D527" s="24" t="s">
        <v>251</v>
      </c>
      <c r="E527" s="25"/>
      <c r="F527" s="24"/>
      <c r="G527" s="230" t="s">
        <v>21</v>
      </c>
      <c r="H527" s="148">
        <f t="shared" ref="H527:J528" si="114">H528</f>
        <v>10457.133</v>
      </c>
      <c r="I527" s="148">
        <f t="shared" si="114"/>
        <v>9780.4100000000017</v>
      </c>
      <c r="J527" s="148">
        <f t="shared" si="114"/>
        <v>9780.4100000000017</v>
      </c>
      <c r="K527" s="236"/>
      <c r="L527" s="236"/>
    </row>
    <row r="528" spans="1:12" ht="36">
      <c r="A528" s="21"/>
      <c r="B528" s="24"/>
      <c r="C528" s="121" t="s">
        <v>257</v>
      </c>
      <c r="D528" s="121" t="s">
        <v>23</v>
      </c>
      <c r="E528" s="122"/>
      <c r="F528" s="121"/>
      <c r="G528" s="121" t="s">
        <v>24</v>
      </c>
      <c r="H528" s="151">
        <f>H529</f>
        <v>10457.133</v>
      </c>
      <c r="I528" s="151">
        <f t="shared" si="114"/>
        <v>9780.4100000000017</v>
      </c>
      <c r="J528" s="151">
        <f t="shared" si="114"/>
        <v>9780.4100000000017</v>
      </c>
      <c r="K528" s="236"/>
      <c r="L528" s="236"/>
    </row>
    <row r="529" spans="1:15" ht="24">
      <c r="A529" s="21"/>
      <c r="B529" s="21"/>
      <c r="C529" s="21" t="s">
        <v>257</v>
      </c>
      <c r="D529" s="21" t="s">
        <v>23</v>
      </c>
      <c r="E529" s="11" t="s">
        <v>131</v>
      </c>
      <c r="F529" s="21"/>
      <c r="G529" s="28" t="s">
        <v>67</v>
      </c>
      <c r="H529" s="134">
        <f>H530+H543</f>
        <v>10457.133</v>
      </c>
      <c r="I529" s="134">
        <f>I530+I543</f>
        <v>9780.4100000000017</v>
      </c>
      <c r="J529" s="134">
        <f>J530+J543</f>
        <v>9780.4100000000017</v>
      </c>
    </row>
    <row r="530" spans="1:15" ht="60">
      <c r="A530" s="21"/>
      <c r="B530" s="21"/>
      <c r="C530" s="21" t="s">
        <v>257</v>
      </c>
      <c r="D530" s="21" t="s">
        <v>23</v>
      </c>
      <c r="E530" s="11" t="s">
        <v>130</v>
      </c>
      <c r="F530" s="21"/>
      <c r="G530" s="28" t="s">
        <v>64</v>
      </c>
      <c r="H530" s="134">
        <f>H531+H538</f>
        <v>9548.2099999999991</v>
      </c>
      <c r="I530" s="134">
        <f>I531+I538</f>
        <v>9024.8100000000013</v>
      </c>
      <c r="J530" s="134">
        <f>J531+J538</f>
        <v>9024.8100000000013</v>
      </c>
    </row>
    <row r="531" spans="1:15" ht="48">
      <c r="A531" s="21"/>
      <c r="B531" s="21"/>
      <c r="C531" s="21" t="s">
        <v>257</v>
      </c>
      <c r="D531" s="21" t="s">
        <v>23</v>
      </c>
      <c r="E531" s="11" t="s">
        <v>341</v>
      </c>
      <c r="F531" s="21"/>
      <c r="G531" s="28" t="s">
        <v>132</v>
      </c>
      <c r="H531" s="134">
        <f>H532+H536</f>
        <v>5074.0469999999996</v>
      </c>
      <c r="I531" s="134">
        <f>I532+I536</f>
        <v>4618.5820000000003</v>
      </c>
      <c r="J531" s="134">
        <f>J532+J536</f>
        <v>4618.5820000000003</v>
      </c>
    </row>
    <row r="532" spans="1:15" ht="108">
      <c r="A532" s="21"/>
      <c r="B532" s="21"/>
      <c r="C532" s="21" t="s">
        <v>257</v>
      </c>
      <c r="D532" s="21" t="s">
        <v>23</v>
      </c>
      <c r="E532" s="11" t="s">
        <v>341</v>
      </c>
      <c r="F532" s="30" t="s">
        <v>561</v>
      </c>
      <c r="G532" s="197" t="s">
        <v>562</v>
      </c>
      <c r="H532" s="134">
        <f>H533+H534+H535</f>
        <v>4881.0469999999996</v>
      </c>
      <c r="I532" s="134">
        <f>I533+I534+I535</f>
        <v>4425.5820000000003</v>
      </c>
      <c r="J532" s="134">
        <f>J533+J534+J535</f>
        <v>4425.5820000000003</v>
      </c>
    </row>
    <row r="533" spans="1:15" ht="36">
      <c r="A533" s="21"/>
      <c r="B533" s="21"/>
      <c r="C533" s="21" t="s">
        <v>257</v>
      </c>
      <c r="D533" s="21" t="s">
        <v>23</v>
      </c>
      <c r="E533" s="11" t="s">
        <v>341</v>
      </c>
      <c r="F533" s="31" t="s">
        <v>563</v>
      </c>
      <c r="G533" s="204" t="s">
        <v>177</v>
      </c>
      <c r="H533" s="134">
        <v>2879.9839999999999</v>
      </c>
      <c r="I533" s="134">
        <v>2443.0639999999999</v>
      </c>
      <c r="J533" s="134">
        <v>2443.0639999999999</v>
      </c>
    </row>
    <row r="534" spans="1:15" ht="60">
      <c r="A534" s="21"/>
      <c r="B534" s="21"/>
      <c r="C534" s="21" t="s">
        <v>257</v>
      </c>
      <c r="D534" s="21" t="s">
        <v>23</v>
      </c>
      <c r="E534" s="11" t="s">
        <v>341</v>
      </c>
      <c r="F534" s="31" t="s">
        <v>564</v>
      </c>
      <c r="G534" s="204" t="s">
        <v>178</v>
      </c>
      <c r="H534" s="134">
        <v>868.61699999999996</v>
      </c>
      <c r="I534" s="134">
        <v>956</v>
      </c>
      <c r="J534" s="134">
        <v>956</v>
      </c>
    </row>
    <row r="535" spans="1:15" ht="72">
      <c r="A535" s="21"/>
      <c r="B535" s="21"/>
      <c r="C535" s="21" t="s">
        <v>257</v>
      </c>
      <c r="D535" s="21" t="s">
        <v>23</v>
      </c>
      <c r="E535" s="11" t="s">
        <v>341</v>
      </c>
      <c r="F535" s="31">
        <v>129</v>
      </c>
      <c r="G535" s="204" t="s">
        <v>179</v>
      </c>
      <c r="H535" s="134">
        <v>1132.4459999999999</v>
      </c>
      <c r="I535" s="134">
        <v>1026.518</v>
      </c>
      <c r="J535" s="134">
        <v>1026.518</v>
      </c>
    </row>
    <row r="536" spans="1:15" ht="48">
      <c r="A536" s="21"/>
      <c r="B536" s="21"/>
      <c r="C536" s="21" t="s">
        <v>257</v>
      </c>
      <c r="D536" s="21" t="s">
        <v>23</v>
      </c>
      <c r="E536" s="11" t="s">
        <v>341</v>
      </c>
      <c r="F536" s="30" t="s">
        <v>259</v>
      </c>
      <c r="G536" s="197" t="s">
        <v>719</v>
      </c>
      <c r="H536" s="134">
        <f>H537</f>
        <v>193</v>
      </c>
      <c r="I536" s="134">
        <f>I537</f>
        <v>193</v>
      </c>
      <c r="J536" s="134">
        <f>J537</f>
        <v>193</v>
      </c>
    </row>
    <row r="537" spans="1:15" ht="24">
      <c r="A537" s="21"/>
      <c r="B537" s="21"/>
      <c r="C537" s="21" t="s">
        <v>257</v>
      </c>
      <c r="D537" s="21" t="s">
        <v>23</v>
      </c>
      <c r="E537" s="11" t="s">
        <v>341</v>
      </c>
      <c r="F537" s="21" t="s">
        <v>261</v>
      </c>
      <c r="G537" s="28" t="s">
        <v>662</v>
      </c>
      <c r="H537" s="134">
        <v>193</v>
      </c>
      <c r="I537" s="134">
        <v>193</v>
      </c>
      <c r="J537" s="134">
        <v>193</v>
      </c>
    </row>
    <row r="538" spans="1:15" ht="84">
      <c r="A538" s="21"/>
      <c r="B538" s="21"/>
      <c r="C538" s="21" t="s">
        <v>257</v>
      </c>
      <c r="D538" s="21" t="s">
        <v>23</v>
      </c>
      <c r="E538" s="11" t="s">
        <v>343</v>
      </c>
      <c r="F538" s="31"/>
      <c r="G538" s="204" t="s">
        <v>526</v>
      </c>
      <c r="H538" s="134">
        <f>H540+H541+H542</f>
        <v>4474.1630000000005</v>
      </c>
      <c r="I538" s="134">
        <f>I540+I541+I542</f>
        <v>4406.2280000000001</v>
      </c>
      <c r="J538" s="134">
        <f>J540+J541+J542</f>
        <v>4406.2280000000001</v>
      </c>
      <c r="K538" s="226"/>
      <c r="L538" s="226"/>
      <c r="M538" s="226"/>
      <c r="N538" s="226"/>
      <c r="O538" s="226"/>
    </row>
    <row r="539" spans="1:15" ht="108">
      <c r="A539" s="21"/>
      <c r="B539" s="21"/>
      <c r="C539" s="21" t="s">
        <v>257</v>
      </c>
      <c r="D539" s="21" t="s">
        <v>23</v>
      </c>
      <c r="E539" s="11" t="s">
        <v>343</v>
      </c>
      <c r="F539" s="30" t="s">
        <v>561</v>
      </c>
      <c r="G539" s="197" t="s">
        <v>562</v>
      </c>
      <c r="H539" s="134">
        <f>H540+H541+H542</f>
        <v>4474.1630000000005</v>
      </c>
      <c r="I539" s="134">
        <f>I540+I541+I542</f>
        <v>4406.2280000000001</v>
      </c>
      <c r="J539" s="134">
        <f>J540+J541+J542</f>
        <v>4406.2280000000001</v>
      </c>
    </row>
    <row r="540" spans="1:15" ht="36">
      <c r="A540" s="21"/>
      <c r="B540" s="21"/>
      <c r="C540" s="21" t="s">
        <v>257</v>
      </c>
      <c r="D540" s="21" t="s">
        <v>23</v>
      </c>
      <c r="E540" s="11" t="s">
        <v>343</v>
      </c>
      <c r="F540" s="31" t="s">
        <v>563</v>
      </c>
      <c r="G540" s="204" t="s">
        <v>177</v>
      </c>
      <c r="H540" s="134">
        <v>2673</v>
      </c>
      <c r="I540" s="134">
        <v>2673</v>
      </c>
      <c r="J540" s="134">
        <v>2673</v>
      </c>
    </row>
    <row r="541" spans="1:15" ht="60">
      <c r="A541" s="21"/>
      <c r="B541" s="21"/>
      <c r="C541" s="21" t="s">
        <v>257</v>
      </c>
      <c r="D541" s="21" t="s">
        <v>23</v>
      </c>
      <c r="E541" s="11" t="s">
        <v>343</v>
      </c>
      <c r="F541" s="31" t="s">
        <v>564</v>
      </c>
      <c r="G541" s="204" t="s">
        <v>178</v>
      </c>
      <c r="H541" s="134">
        <v>762.58299999999997</v>
      </c>
      <c r="I541" s="134">
        <v>711.2</v>
      </c>
      <c r="J541" s="134">
        <v>711.2</v>
      </c>
    </row>
    <row r="542" spans="1:15" ht="72">
      <c r="A542" s="21"/>
      <c r="B542" s="21"/>
      <c r="C542" s="21" t="s">
        <v>257</v>
      </c>
      <c r="D542" s="21" t="s">
        <v>23</v>
      </c>
      <c r="E542" s="11" t="s">
        <v>343</v>
      </c>
      <c r="F542" s="31">
        <v>129</v>
      </c>
      <c r="G542" s="204" t="s">
        <v>179</v>
      </c>
      <c r="H542" s="134">
        <v>1038.58</v>
      </c>
      <c r="I542" s="134">
        <v>1022.028</v>
      </c>
      <c r="J542" s="134">
        <v>1022.028</v>
      </c>
    </row>
    <row r="543" spans="1:15" ht="60">
      <c r="A543" s="21"/>
      <c r="B543" s="21"/>
      <c r="C543" s="11" t="s">
        <v>257</v>
      </c>
      <c r="D543" s="11">
        <v>13</v>
      </c>
      <c r="E543" s="11" t="s">
        <v>403</v>
      </c>
      <c r="F543" s="21"/>
      <c r="G543" s="28" t="s">
        <v>404</v>
      </c>
      <c r="H543" s="134">
        <f>H544+H554+H551+H547</f>
        <v>908.923</v>
      </c>
      <c r="I543" s="134">
        <f>I544+I554+I551+I547</f>
        <v>755.6</v>
      </c>
      <c r="J543" s="134">
        <f>J544+J554+J551+J547</f>
        <v>755.6</v>
      </c>
    </row>
    <row r="544" spans="1:15" ht="72">
      <c r="A544" s="21"/>
      <c r="B544" s="21"/>
      <c r="C544" s="11" t="s">
        <v>257</v>
      </c>
      <c r="D544" s="11">
        <v>13</v>
      </c>
      <c r="E544" s="11" t="s">
        <v>440</v>
      </c>
      <c r="F544" s="21"/>
      <c r="G544" s="28" t="s">
        <v>405</v>
      </c>
      <c r="H544" s="154">
        <f t="shared" ref="H544:J545" si="115">H545</f>
        <v>186</v>
      </c>
      <c r="I544" s="154">
        <f t="shared" si="115"/>
        <v>151</v>
      </c>
      <c r="J544" s="154">
        <f t="shared" si="115"/>
        <v>151</v>
      </c>
    </row>
    <row r="545" spans="1:10" ht="48">
      <c r="A545" s="21"/>
      <c r="B545" s="21"/>
      <c r="C545" s="11" t="s">
        <v>257</v>
      </c>
      <c r="D545" s="11">
        <v>13</v>
      </c>
      <c r="E545" s="11" t="s">
        <v>440</v>
      </c>
      <c r="F545" s="30" t="s">
        <v>259</v>
      </c>
      <c r="G545" s="197" t="s">
        <v>719</v>
      </c>
      <c r="H545" s="154">
        <f t="shared" si="115"/>
        <v>186</v>
      </c>
      <c r="I545" s="154">
        <f t="shared" si="115"/>
        <v>151</v>
      </c>
      <c r="J545" s="154">
        <f t="shared" si="115"/>
        <v>151</v>
      </c>
    </row>
    <row r="546" spans="1:10" ht="24">
      <c r="A546" s="21"/>
      <c r="B546" s="21"/>
      <c r="C546" s="11" t="s">
        <v>257</v>
      </c>
      <c r="D546" s="11">
        <v>13</v>
      </c>
      <c r="E546" s="11" t="s">
        <v>440</v>
      </c>
      <c r="F546" s="21" t="s">
        <v>261</v>
      </c>
      <c r="G546" s="28" t="s">
        <v>662</v>
      </c>
      <c r="H546" s="154">
        <v>186</v>
      </c>
      <c r="I546" s="154">
        <v>151</v>
      </c>
      <c r="J546" s="154">
        <v>151</v>
      </c>
    </row>
    <row r="547" spans="1:10" ht="36">
      <c r="A547" s="21"/>
      <c r="B547" s="21"/>
      <c r="C547" s="21" t="s">
        <v>257</v>
      </c>
      <c r="D547" s="21" t="s">
        <v>23</v>
      </c>
      <c r="E547" s="11" t="s">
        <v>524</v>
      </c>
      <c r="F547" s="21"/>
      <c r="G547" s="28" t="s">
        <v>406</v>
      </c>
      <c r="H547" s="134">
        <f>H548</f>
        <v>74.822999999999993</v>
      </c>
      <c r="I547" s="134">
        <f>I548</f>
        <v>0</v>
      </c>
      <c r="J547" s="134">
        <f>J548</f>
        <v>0</v>
      </c>
    </row>
    <row r="548" spans="1:10" ht="24">
      <c r="A548" s="21"/>
      <c r="B548" s="21"/>
      <c r="C548" s="21" t="s">
        <v>257</v>
      </c>
      <c r="D548" s="21" t="s">
        <v>23</v>
      </c>
      <c r="E548" s="11" t="s">
        <v>524</v>
      </c>
      <c r="F548" s="30" t="s">
        <v>265</v>
      </c>
      <c r="G548" s="197" t="s">
        <v>266</v>
      </c>
      <c r="H548" s="134">
        <f>H550+H549</f>
        <v>74.822999999999993</v>
      </c>
      <c r="I548" s="134">
        <f>I550</f>
        <v>0</v>
      </c>
      <c r="J548" s="134">
        <f>J550</f>
        <v>0</v>
      </c>
    </row>
    <row r="549" spans="1:10" ht="60">
      <c r="A549" s="21"/>
      <c r="B549" s="21"/>
      <c r="C549" s="21" t="s">
        <v>257</v>
      </c>
      <c r="D549" s="21" t="s">
        <v>23</v>
      </c>
      <c r="E549" s="11" t="s">
        <v>524</v>
      </c>
      <c r="F549" s="21">
        <v>831</v>
      </c>
      <c r="G549" s="28" t="s">
        <v>553</v>
      </c>
      <c r="H549" s="134">
        <v>4.7130000000000001</v>
      </c>
      <c r="I549" s="134">
        <v>0</v>
      </c>
      <c r="J549" s="134">
        <v>0</v>
      </c>
    </row>
    <row r="550" spans="1:10" ht="24">
      <c r="A550" s="21"/>
      <c r="B550" s="21"/>
      <c r="C550" s="21" t="s">
        <v>257</v>
      </c>
      <c r="D550" s="21" t="s">
        <v>23</v>
      </c>
      <c r="E550" s="11" t="s">
        <v>524</v>
      </c>
      <c r="F550" s="21" t="s">
        <v>566</v>
      </c>
      <c r="G550" s="204" t="s">
        <v>668</v>
      </c>
      <c r="H550" s="134">
        <v>70.11</v>
      </c>
      <c r="I550" s="134">
        <v>0</v>
      </c>
      <c r="J550" s="134">
        <v>0</v>
      </c>
    </row>
    <row r="551" spans="1:10" ht="72">
      <c r="A551" s="21"/>
      <c r="B551" s="21"/>
      <c r="C551" s="11" t="s">
        <v>257</v>
      </c>
      <c r="D551" s="11">
        <v>13</v>
      </c>
      <c r="E551" s="11" t="s">
        <v>2</v>
      </c>
      <c r="F551" s="21"/>
      <c r="G551" s="28" t="s">
        <v>294</v>
      </c>
      <c r="H551" s="154">
        <f t="shared" ref="H551:J552" si="116">H552</f>
        <v>85.6</v>
      </c>
      <c r="I551" s="154">
        <f t="shared" si="116"/>
        <v>128.4</v>
      </c>
      <c r="J551" s="154">
        <f t="shared" si="116"/>
        <v>128.4</v>
      </c>
    </row>
    <row r="552" spans="1:10" ht="48">
      <c r="A552" s="21"/>
      <c r="B552" s="21"/>
      <c r="C552" s="11" t="s">
        <v>257</v>
      </c>
      <c r="D552" s="11">
        <v>13</v>
      </c>
      <c r="E552" s="11" t="s">
        <v>2</v>
      </c>
      <c r="F552" s="30" t="s">
        <v>259</v>
      </c>
      <c r="G552" s="197" t="s">
        <v>719</v>
      </c>
      <c r="H552" s="154">
        <f t="shared" si="116"/>
        <v>85.6</v>
      </c>
      <c r="I552" s="154">
        <f t="shared" si="116"/>
        <v>128.4</v>
      </c>
      <c r="J552" s="154">
        <f t="shared" si="116"/>
        <v>128.4</v>
      </c>
    </row>
    <row r="553" spans="1:10" ht="24">
      <c r="A553" s="21"/>
      <c r="B553" s="21"/>
      <c r="C553" s="11" t="s">
        <v>257</v>
      </c>
      <c r="D553" s="11">
        <v>13</v>
      </c>
      <c r="E553" s="11" t="s">
        <v>2</v>
      </c>
      <c r="F553" s="21" t="s">
        <v>261</v>
      </c>
      <c r="G553" s="28" t="s">
        <v>662</v>
      </c>
      <c r="H553" s="154">
        <v>85.6</v>
      </c>
      <c r="I553" s="154">
        <v>128.4</v>
      </c>
      <c r="J553" s="154">
        <v>128.4</v>
      </c>
    </row>
    <row r="554" spans="1:10" ht="72">
      <c r="A554" s="21"/>
      <c r="B554" s="21"/>
      <c r="C554" s="11" t="s">
        <v>257</v>
      </c>
      <c r="D554" s="11">
        <v>13</v>
      </c>
      <c r="E554" s="32" t="s">
        <v>659</v>
      </c>
      <c r="F554" s="11"/>
      <c r="G554" s="28" t="s">
        <v>660</v>
      </c>
      <c r="H554" s="154">
        <f>H555</f>
        <v>562.5</v>
      </c>
      <c r="I554" s="154">
        <f>I555</f>
        <v>476.2</v>
      </c>
      <c r="J554" s="154">
        <f>J555</f>
        <v>476.2</v>
      </c>
    </row>
    <row r="555" spans="1:10" ht="48">
      <c r="A555" s="21"/>
      <c r="B555" s="21"/>
      <c r="C555" s="11" t="s">
        <v>257</v>
      </c>
      <c r="D555" s="11">
        <v>13</v>
      </c>
      <c r="E555" s="32" t="s">
        <v>659</v>
      </c>
      <c r="F555" s="30" t="s">
        <v>259</v>
      </c>
      <c r="G555" s="197" t="s">
        <v>719</v>
      </c>
      <c r="H555" s="154">
        <f>H556+H557</f>
        <v>562.5</v>
      </c>
      <c r="I555" s="154">
        <f>I557</f>
        <v>476.2</v>
      </c>
      <c r="J555" s="154">
        <f>J557</f>
        <v>476.2</v>
      </c>
    </row>
    <row r="556" spans="1:10" ht="24">
      <c r="A556" s="21"/>
      <c r="B556" s="21"/>
      <c r="C556" s="11" t="s">
        <v>257</v>
      </c>
      <c r="D556" s="11">
        <v>13</v>
      </c>
      <c r="E556" s="32" t="s">
        <v>659</v>
      </c>
      <c r="F556" s="21" t="s">
        <v>261</v>
      </c>
      <c r="G556" s="28" t="s">
        <v>662</v>
      </c>
      <c r="H556" s="154">
        <v>401.3</v>
      </c>
      <c r="I556" s="154">
        <v>0</v>
      </c>
      <c r="J556" s="154">
        <v>0</v>
      </c>
    </row>
    <row r="557" spans="1:10" ht="24">
      <c r="A557" s="21"/>
      <c r="B557" s="21"/>
      <c r="C557" s="11" t="s">
        <v>257</v>
      </c>
      <c r="D557" s="11">
        <v>13</v>
      </c>
      <c r="E557" s="32" t="s">
        <v>659</v>
      </c>
      <c r="F557" s="21">
        <v>247</v>
      </c>
      <c r="G557" s="28" t="s">
        <v>785</v>
      </c>
      <c r="H557" s="154">
        <v>161.19999999999999</v>
      </c>
      <c r="I557" s="154">
        <v>476.2</v>
      </c>
      <c r="J557" s="154">
        <v>476.2</v>
      </c>
    </row>
    <row r="558" spans="1:10">
      <c r="A558" s="21"/>
      <c r="B558" s="21"/>
      <c r="C558" s="24" t="s">
        <v>250</v>
      </c>
      <c r="D558" s="24" t="s">
        <v>251</v>
      </c>
      <c r="E558" s="25"/>
      <c r="F558" s="21"/>
      <c r="G558" s="230" t="s">
        <v>256</v>
      </c>
      <c r="H558" s="161">
        <f t="shared" ref="H558:J559" si="117">H559</f>
        <v>718.4</v>
      </c>
      <c r="I558" s="161">
        <f t="shared" si="117"/>
        <v>772.7</v>
      </c>
      <c r="J558" s="161">
        <f t="shared" si="117"/>
        <v>772.7</v>
      </c>
    </row>
    <row r="559" spans="1:10" ht="24">
      <c r="A559" s="21"/>
      <c r="B559" s="21"/>
      <c r="C559" s="102" t="s">
        <v>250</v>
      </c>
      <c r="D559" s="102" t="s">
        <v>350</v>
      </c>
      <c r="E559" s="101"/>
      <c r="F559" s="102"/>
      <c r="G559" s="121" t="s">
        <v>27</v>
      </c>
      <c r="H559" s="149">
        <f t="shared" si="117"/>
        <v>718.4</v>
      </c>
      <c r="I559" s="149">
        <f t="shared" si="117"/>
        <v>772.7</v>
      </c>
      <c r="J559" s="149">
        <f t="shared" si="117"/>
        <v>772.7</v>
      </c>
    </row>
    <row r="560" spans="1:10" ht="24">
      <c r="A560" s="21"/>
      <c r="B560" s="21"/>
      <c r="C560" s="21" t="s">
        <v>250</v>
      </c>
      <c r="D560" s="21" t="s">
        <v>350</v>
      </c>
      <c r="E560" s="11" t="s">
        <v>131</v>
      </c>
      <c r="F560" s="11"/>
      <c r="G560" s="28" t="s">
        <v>67</v>
      </c>
      <c r="H560" s="134">
        <f>H564</f>
        <v>718.4</v>
      </c>
      <c r="I560" s="134">
        <f>I564</f>
        <v>772.7</v>
      </c>
      <c r="J560" s="134">
        <f>J564</f>
        <v>772.7</v>
      </c>
    </row>
    <row r="561" spans="1:10" ht="60">
      <c r="A561" s="21"/>
      <c r="B561" s="21"/>
      <c r="C561" s="21" t="s">
        <v>250</v>
      </c>
      <c r="D561" s="21" t="s">
        <v>350</v>
      </c>
      <c r="E561" s="11" t="s">
        <v>403</v>
      </c>
      <c r="F561" s="21"/>
      <c r="G561" s="28" t="s">
        <v>404</v>
      </c>
      <c r="H561" s="134">
        <f>H563</f>
        <v>718.4</v>
      </c>
      <c r="I561" s="134">
        <f>I563</f>
        <v>772.7</v>
      </c>
      <c r="J561" s="134">
        <f>J563</f>
        <v>772.7</v>
      </c>
    </row>
    <row r="562" spans="1:10" ht="48">
      <c r="A562" s="21"/>
      <c r="B562" s="21"/>
      <c r="C562" s="21" t="s">
        <v>250</v>
      </c>
      <c r="D562" s="21" t="s">
        <v>350</v>
      </c>
      <c r="E562" s="11" t="s">
        <v>465</v>
      </c>
      <c r="F562" s="11"/>
      <c r="G562" s="28" t="s">
        <v>407</v>
      </c>
      <c r="H562" s="134">
        <f t="shared" ref="H562:J563" si="118">H563</f>
        <v>718.4</v>
      </c>
      <c r="I562" s="134">
        <f t="shared" si="118"/>
        <v>772.7</v>
      </c>
      <c r="J562" s="134">
        <f t="shared" si="118"/>
        <v>772.7</v>
      </c>
    </row>
    <row r="563" spans="1:10" ht="48">
      <c r="A563" s="21"/>
      <c r="B563" s="21"/>
      <c r="C563" s="21" t="s">
        <v>250</v>
      </c>
      <c r="D563" s="21" t="s">
        <v>350</v>
      </c>
      <c r="E563" s="11" t="s">
        <v>465</v>
      </c>
      <c r="F563" s="30" t="s">
        <v>259</v>
      </c>
      <c r="G563" s="197" t="s">
        <v>719</v>
      </c>
      <c r="H563" s="134">
        <f t="shared" si="118"/>
        <v>718.4</v>
      </c>
      <c r="I563" s="134">
        <f t="shared" si="118"/>
        <v>772.7</v>
      </c>
      <c r="J563" s="134">
        <f t="shared" si="118"/>
        <v>772.7</v>
      </c>
    </row>
    <row r="564" spans="1:10" ht="24">
      <c r="A564" s="21"/>
      <c r="B564" s="21"/>
      <c r="C564" s="21" t="s">
        <v>250</v>
      </c>
      <c r="D564" s="21" t="s">
        <v>350</v>
      </c>
      <c r="E564" s="11" t="s">
        <v>465</v>
      </c>
      <c r="F564" s="21" t="s">
        <v>261</v>
      </c>
      <c r="G564" s="28" t="s">
        <v>662</v>
      </c>
      <c r="H564" s="134">
        <v>718.4</v>
      </c>
      <c r="I564" s="134">
        <v>772.7</v>
      </c>
      <c r="J564" s="134">
        <v>772.7</v>
      </c>
    </row>
    <row r="565" spans="1:10" ht="60">
      <c r="A565" s="21"/>
      <c r="B565" s="21"/>
      <c r="C565" s="24">
        <v>14</v>
      </c>
      <c r="D565" s="24" t="s">
        <v>251</v>
      </c>
      <c r="E565" s="25"/>
      <c r="F565" s="24"/>
      <c r="G565" s="230" t="s">
        <v>944</v>
      </c>
      <c r="H565" s="148">
        <f t="shared" ref="H565:J570" si="119">H566</f>
        <v>20</v>
      </c>
      <c r="I565" s="148">
        <f t="shared" si="119"/>
        <v>20</v>
      </c>
      <c r="J565" s="148">
        <f t="shared" si="119"/>
        <v>20</v>
      </c>
    </row>
    <row r="566" spans="1:10" ht="36">
      <c r="A566" s="21"/>
      <c r="B566" s="21"/>
      <c r="C566" s="102" t="s">
        <v>417</v>
      </c>
      <c r="D566" s="102" t="s">
        <v>323</v>
      </c>
      <c r="E566" s="101"/>
      <c r="F566" s="102"/>
      <c r="G566" s="121" t="s">
        <v>418</v>
      </c>
      <c r="H566" s="149">
        <f t="shared" si="119"/>
        <v>20</v>
      </c>
      <c r="I566" s="149">
        <f t="shared" si="119"/>
        <v>20</v>
      </c>
      <c r="J566" s="149">
        <f t="shared" si="119"/>
        <v>20</v>
      </c>
    </row>
    <row r="567" spans="1:10" ht="24">
      <c r="A567" s="21"/>
      <c r="B567" s="21"/>
      <c r="C567" s="21" t="s">
        <v>417</v>
      </c>
      <c r="D567" s="21" t="s">
        <v>323</v>
      </c>
      <c r="E567" s="11" t="s">
        <v>131</v>
      </c>
      <c r="F567" s="21"/>
      <c r="G567" s="28" t="s">
        <v>67</v>
      </c>
      <c r="H567" s="134">
        <f t="shared" si="119"/>
        <v>20</v>
      </c>
      <c r="I567" s="134">
        <f t="shared" si="119"/>
        <v>20</v>
      </c>
      <c r="J567" s="134">
        <f t="shared" si="119"/>
        <v>20</v>
      </c>
    </row>
    <row r="568" spans="1:10" ht="60">
      <c r="A568" s="21"/>
      <c r="B568" s="21"/>
      <c r="C568" s="21" t="s">
        <v>417</v>
      </c>
      <c r="D568" s="21" t="s">
        <v>323</v>
      </c>
      <c r="E568" s="11" t="s">
        <v>403</v>
      </c>
      <c r="F568" s="11"/>
      <c r="G568" s="28" t="s">
        <v>404</v>
      </c>
      <c r="H568" s="134">
        <f t="shared" si="119"/>
        <v>20</v>
      </c>
      <c r="I568" s="134">
        <f t="shared" si="119"/>
        <v>20</v>
      </c>
      <c r="J568" s="134">
        <f t="shared" si="119"/>
        <v>20</v>
      </c>
    </row>
    <row r="569" spans="1:10" ht="84">
      <c r="A569" s="21"/>
      <c r="B569" s="21"/>
      <c r="C569" s="21" t="s">
        <v>417</v>
      </c>
      <c r="D569" s="21" t="s">
        <v>323</v>
      </c>
      <c r="E569" s="11" t="s">
        <v>678</v>
      </c>
      <c r="F569" s="21"/>
      <c r="G569" s="28" t="s">
        <v>679</v>
      </c>
      <c r="H569" s="134">
        <f t="shared" si="119"/>
        <v>20</v>
      </c>
      <c r="I569" s="134">
        <f t="shared" si="119"/>
        <v>20</v>
      </c>
      <c r="J569" s="134">
        <f t="shared" si="119"/>
        <v>20</v>
      </c>
    </row>
    <row r="570" spans="1:10">
      <c r="A570" s="21"/>
      <c r="B570" s="21"/>
      <c r="C570" s="21" t="s">
        <v>417</v>
      </c>
      <c r="D570" s="21" t="s">
        <v>323</v>
      </c>
      <c r="E570" s="11" t="s">
        <v>678</v>
      </c>
      <c r="F570" s="21">
        <v>500</v>
      </c>
      <c r="G570" s="28" t="s">
        <v>308</v>
      </c>
      <c r="H570" s="134">
        <f t="shared" si="119"/>
        <v>20</v>
      </c>
      <c r="I570" s="134">
        <f t="shared" si="119"/>
        <v>20</v>
      </c>
      <c r="J570" s="134">
        <f t="shared" si="119"/>
        <v>20</v>
      </c>
    </row>
    <row r="571" spans="1:10" ht="24">
      <c r="A571" s="21"/>
      <c r="B571" s="21"/>
      <c r="C571" s="21" t="s">
        <v>417</v>
      </c>
      <c r="D571" s="21" t="s">
        <v>323</v>
      </c>
      <c r="E571" s="11" t="s">
        <v>678</v>
      </c>
      <c r="F571" s="21" t="s">
        <v>309</v>
      </c>
      <c r="G571" s="28" t="s">
        <v>310</v>
      </c>
      <c r="H571" s="134">
        <v>20</v>
      </c>
      <c r="I571" s="134">
        <v>20</v>
      </c>
      <c r="J571" s="134">
        <v>20</v>
      </c>
    </row>
    <row r="572" spans="1:10" ht="36">
      <c r="A572" s="24">
        <v>4</v>
      </c>
      <c r="B572" s="24">
        <v>692</v>
      </c>
      <c r="C572" s="21"/>
      <c r="D572" s="21"/>
      <c r="E572" s="11"/>
      <c r="F572" s="21"/>
      <c r="G572" s="230" t="s">
        <v>126</v>
      </c>
      <c r="H572" s="148">
        <f>H573+H594+H602</f>
        <v>24145.151000000002</v>
      </c>
      <c r="I572" s="148">
        <f>I573+I594</f>
        <v>11079.366</v>
      </c>
      <c r="J572" s="148">
        <f>J573+J594</f>
        <v>11079.366</v>
      </c>
    </row>
    <row r="573" spans="1:10" ht="24">
      <c r="A573" s="21"/>
      <c r="B573" s="24"/>
      <c r="C573" s="24" t="s">
        <v>257</v>
      </c>
      <c r="D573" s="24" t="s">
        <v>251</v>
      </c>
      <c r="E573" s="25"/>
      <c r="F573" s="24"/>
      <c r="G573" s="230" t="s">
        <v>21</v>
      </c>
      <c r="H573" s="148">
        <f t="shared" ref="H573:J574" si="120">H574</f>
        <v>13619.979000000001</v>
      </c>
      <c r="I573" s="148">
        <f t="shared" si="120"/>
        <v>11079.366</v>
      </c>
      <c r="J573" s="148">
        <f t="shared" si="120"/>
        <v>11079.366</v>
      </c>
    </row>
    <row r="574" spans="1:10" ht="84">
      <c r="A574" s="21"/>
      <c r="B574" s="21"/>
      <c r="C574" s="102" t="s">
        <v>257</v>
      </c>
      <c r="D574" s="102" t="s">
        <v>22</v>
      </c>
      <c r="E574" s="101"/>
      <c r="F574" s="102"/>
      <c r="G574" s="121" t="s">
        <v>33</v>
      </c>
      <c r="H574" s="151">
        <f t="shared" si="120"/>
        <v>13619.979000000001</v>
      </c>
      <c r="I574" s="151">
        <f t="shared" si="120"/>
        <v>11079.366</v>
      </c>
      <c r="J574" s="151">
        <f t="shared" si="120"/>
        <v>11079.366</v>
      </c>
    </row>
    <row r="575" spans="1:10" ht="24">
      <c r="A575" s="21"/>
      <c r="B575" s="21"/>
      <c r="C575" s="21" t="s">
        <v>257</v>
      </c>
      <c r="D575" s="21" t="s">
        <v>22</v>
      </c>
      <c r="E575" s="11" t="s">
        <v>131</v>
      </c>
      <c r="F575" s="21"/>
      <c r="G575" s="28" t="s">
        <v>67</v>
      </c>
      <c r="H575" s="139">
        <f>H583+H576</f>
        <v>13619.979000000001</v>
      </c>
      <c r="I575" s="139">
        <f>I583+I576</f>
        <v>11079.366</v>
      </c>
      <c r="J575" s="139">
        <f>J583+J576</f>
        <v>11079.366</v>
      </c>
    </row>
    <row r="576" spans="1:10" ht="36">
      <c r="A576" s="21"/>
      <c r="B576" s="21"/>
      <c r="C576" s="21" t="s">
        <v>257</v>
      </c>
      <c r="D576" s="21" t="s">
        <v>22</v>
      </c>
      <c r="E576" s="11" t="s">
        <v>427</v>
      </c>
      <c r="F576" s="11"/>
      <c r="G576" s="28" t="s">
        <v>68</v>
      </c>
      <c r="H576" s="139">
        <f>H577</f>
        <v>2459.8330000000001</v>
      </c>
      <c r="I576" s="139">
        <v>0</v>
      </c>
      <c r="J576" s="139">
        <v>0</v>
      </c>
    </row>
    <row r="577" spans="1:10" ht="72">
      <c r="A577" s="21"/>
      <c r="B577" s="21"/>
      <c r="C577" s="21" t="s">
        <v>257</v>
      </c>
      <c r="D577" s="21" t="s">
        <v>22</v>
      </c>
      <c r="E577" s="11" t="s">
        <v>438</v>
      </c>
      <c r="F577" s="21"/>
      <c r="G577" s="28" t="s">
        <v>319</v>
      </c>
      <c r="H577" s="139">
        <f>H578+H581</f>
        <v>2459.8330000000001</v>
      </c>
      <c r="I577" s="139">
        <v>0</v>
      </c>
      <c r="J577" s="139">
        <v>0</v>
      </c>
    </row>
    <row r="578" spans="1:10" ht="108">
      <c r="A578" s="21"/>
      <c r="B578" s="21"/>
      <c r="C578" s="21" t="s">
        <v>257</v>
      </c>
      <c r="D578" s="21" t="s">
        <v>22</v>
      </c>
      <c r="E578" s="11" t="s">
        <v>438</v>
      </c>
      <c r="F578" s="30" t="s">
        <v>561</v>
      </c>
      <c r="G578" s="197" t="s">
        <v>562</v>
      </c>
      <c r="H578" s="139">
        <f>H579+H580</f>
        <v>1078</v>
      </c>
      <c r="I578" s="139">
        <v>0</v>
      </c>
      <c r="J578" s="139">
        <v>0</v>
      </c>
    </row>
    <row r="579" spans="1:10" ht="60">
      <c r="A579" s="21"/>
      <c r="B579" s="21"/>
      <c r="C579" s="21" t="s">
        <v>257</v>
      </c>
      <c r="D579" s="21" t="s">
        <v>22</v>
      </c>
      <c r="E579" s="11" t="s">
        <v>438</v>
      </c>
      <c r="F579" s="31" t="s">
        <v>564</v>
      </c>
      <c r="G579" s="204" t="s">
        <v>178</v>
      </c>
      <c r="H579" s="139">
        <v>828</v>
      </c>
      <c r="I579" s="139">
        <v>0</v>
      </c>
      <c r="J579" s="139">
        <v>0</v>
      </c>
    </row>
    <row r="580" spans="1:10" ht="72">
      <c r="A580" s="21"/>
      <c r="B580" s="21"/>
      <c r="C580" s="21" t="s">
        <v>257</v>
      </c>
      <c r="D580" s="21" t="s">
        <v>22</v>
      </c>
      <c r="E580" s="11" t="s">
        <v>438</v>
      </c>
      <c r="F580" s="31">
        <v>129</v>
      </c>
      <c r="G580" s="204" t="s">
        <v>839</v>
      </c>
      <c r="H580" s="139">
        <v>250</v>
      </c>
      <c r="I580" s="139">
        <v>0</v>
      </c>
      <c r="J580" s="139">
        <v>0</v>
      </c>
    </row>
    <row r="581" spans="1:10" ht="48">
      <c r="A581" s="21"/>
      <c r="B581" s="21"/>
      <c r="C581" s="21" t="s">
        <v>257</v>
      </c>
      <c r="D581" s="21" t="s">
        <v>22</v>
      </c>
      <c r="E581" s="11" t="s">
        <v>438</v>
      </c>
      <c r="F581" s="30" t="s">
        <v>259</v>
      </c>
      <c r="G581" s="197" t="s">
        <v>840</v>
      </c>
      <c r="H581" s="139">
        <f>H582</f>
        <v>1381.8330000000001</v>
      </c>
      <c r="I581" s="139">
        <v>0</v>
      </c>
      <c r="J581" s="139">
        <v>0</v>
      </c>
    </row>
    <row r="582" spans="1:10" ht="24">
      <c r="A582" s="21"/>
      <c r="B582" s="21"/>
      <c r="C582" s="21" t="s">
        <v>257</v>
      </c>
      <c r="D582" s="21" t="s">
        <v>22</v>
      </c>
      <c r="E582" s="11" t="s">
        <v>438</v>
      </c>
      <c r="F582" s="21" t="s">
        <v>261</v>
      </c>
      <c r="G582" s="28" t="s">
        <v>685</v>
      </c>
      <c r="H582" s="139">
        <v>1381.8330000000001</v>
      </c>
      <c r="I582" s="139">
        <v>0</v>
      </c>
      <c r="J582" s="139">
        <v>0</v>
      </c>
    </row>
    <row r="583" spans="1:10" ht="60">
      <c r="A583" s="21"/>
      <c r="B583" s="21"/>
      <c r="C583" s="21" t="s">
        <v>257</v>
      </c>
      <c r="D583" s="21" t="s">
        <v>22</v>
      </c>
      <c r="E583" s="11" t="s">
        <v>130</v>
      </c>
      <c r="F583" s="21"/>
      <c r="G583" s="28" t="s">
        <v>64</v>
      </c>
      <c r="H583" s="134">
        <f>H584+H589</f>
        <v>11160.146000000001</v>
      </c>
      <c r="I583" s="134">
        <f>I584+I589</f>
        <v>11079.366</v>
      </c>
      <c r="J583" s="134">
        <f>J584+J589</f>
        <v>11079.366</v>
      </c>
    </row>
    <row r="584" spans="1:10" ht="48">
      <c r="A584" s="21"/>
      <c r="B584" s="21"/>
      <c r="C584" s="21" t="s">
        <v>257</v>
      </c>
      <c r="D584" s="21" t="s">
        <v>22</v>
      </c>
      <c r="E584" s="11" t="s">
        <v>341</v>
      </c>
      <c r="F584" s="21"/>
      <c r="G584" s="28" t="s">
        <v>132</v>
      </c>
      <c r="H584" s="134">
        <f>H585</f>
        <v>7549.7439999999997</v>
      </c>
      <c r="I584" s="134">
        <f>I585</f>
        <v>6521.0640000000003</v>
      </c>
      <c r="J584" s="134">
        <f>J585</f>
        <v>6521.0640000000003</v>
      </c>
    </row>
    <row r="585" spans="1:10" ht="108">
      <c r="A585" s="21"/>
      <c r="B585" s="21"/>
      <c r="C585" s="21" t="s">
        <v>257</v>
      </c>
      <c r="D585" s="21" t="s">
        <v>22</v>
      </c>
      <c r="E585" s="11" t="s">
        <v>341</v>
      </c>
      <c r="F585" s="30" t="s">
        <v>561</v>
      </c>
      <c r="G585" s="197" t="s">
        <v>562</v>
      </c>
      <c r="H585" s="134">
        <f>H586+H588+H587</f>
        <v>7549.7439999999997</v>
      </c>
      <c r="I585" s="134">
        <f>I586+I588+I587</f>
        <v>6521.0640000000003</v>
      </c>
      <c r="J585" s="134">
        <f>J586+J588+J587</f>
        <v>6521.0640000000003</v>
      </c>
    </row>
    <row r="586" spans="1:10" ht="36">
      <c r="A586" s="21"/>
      <c r="B586" s="21"/>
      <c r="C586" s="21" t="s">
        <v>257</v>
      </c>
      <c r="D586" s="21" t="s">
        <v>22</v>
      </c>
      <c r="E586" s="11" t="s">
        <v>341</v>
      </c>
      <c r="F586" s="31" t="s">
        <v>563</v>
      </c>
      <c r="G586" s="204" t="s">
        <v>177</v>
      </c>
      <c r="H586" s="134">
        <v>4398.4639999999999</v>
      </c>
      <c r="I586" s="134">
        <v>3508.4639999999999</v>
      </c>
      <c r="J586" s="134">
        <v>3508.4639999999999</v>
      </c>
    </row>
    <row r="587" spans="1:10" ht="60">
      <c r="A587" s="21"/>
      <c r="B587" s="21"/>
      <c r="C587" s="21" t="s">
        <v>257</v>
      </c>
      <c r="D587" s="21" t="s">
        <v>22</v>
      </c>
      <c r="E587" s="11" t="s">
        <v>341</v>
      </c>
      <c r="F587" s="31" t="s">
        <v>564</v>
      </c>
      <c r="G587" s="204" t="s">
        <v>178</v>
      </c>
      <c r="H587" s="134">
        <v>1400</v>
      </c>
      <c r="I587" s="134">
        <v>1500</v>
      </c>
      <c r="J587" s="134">
        <v>1500</v>
      </c>
    </row>
    <row r="588" spans="1:10" ht="72">
      <c r="A588" s="21"/>
      <c r="B588" s="21"/>
      <c r="C588" s="21" t="s">
        <v>257</v>
      </c>
      <c r="D588" s="21" t="s">
        <v>22</v>
      </c>
      <c r="E588" s="11" t="s">
        <v>341</v>
      </c>
      <c r="F588" s="31">
        <v>129</v>
      </c>
      <c r="G588" s="204" t="s">
        <v>179</v>
      </c>
      <c r="H588" s="134">
        <v>1751.28</v>
      </c>
      <c r="I588" s="134">
        <v>1512.6</v>
      </c>
      <c r="J588" s="134">
        <v>1512.6</v>
      </c>
    </row>
    <row r="589" spans="1:10" ht="84">
      <c r="A589" s="21"/>
      <c r="B589" s="21"/>
      <c r="C589" s="21" t="s">
        <v>257</v>
      </c>
      <c r="D589" s="21" t="s">
        <v>22</v>
      </c>
      <c r="E589" s="11" t="s">
        <v>343</v>
      </c>
      <c r="F589" s="31"/>
      <c r="G589" s="204" t="s">
        <v>526</v>
      </c>
      <c r="H589" s="134">
        <f>H590</f>
        <v>3610.402</v>
      </c>
      <c r="I589" s="134">
        <f>I590</f>
        <v>4558.3019999999997</v>
      </c>
      <c r="J589" s="134">
        <f>J590</f>
        <v>4558.3019999999997</v>
      </c>
    </row>
    <row r="590" spans="1:10" ht="108">
      <c r="A590" s="21"/>
      <c r="B590" s="21"/>
      <c r="C590" s="21" t="s">
        <v>257</v>
      </c>
      <c r="D590" s="21" t="s">
        <v>22</v>
      </c>
      <c r="E590" s="11" t="s">
        <v>343</v>
      </c>
      <c r="F590" s="30" t="s">
        <v>561</v>
      </c>
      <c r="G590" s="197" t="s">
        <v>562</v>
      </c>
      <c r="H590" s="134">
        <f>H591+H593+H592</f>
        <v>3610.402</v>
      </c>
      <c r="I590" s="134">
        <f>I591+I593+I592</f>
        <v>4558.3019999999997</v>
      </c>
      <c r="J590" s="134">
        <f>J591+J593+J592</f>
        <v>4558.3019999999997</v>
      </c>
    </row>
    <row r="591" spans="1:10" ht="36">
      <c r="A591" s="21"/>
      <c r="B591" s="21"/>
      <c r="C591" s="21" t="s">
        <v>257</v>
      </c>
      <c r="D591" s="21" t="s">
        <v>22</v>
      </c>
      <c r="E591" s="11" t="s">
        <v>343</v>
      </c>
      <c r="F591" s="31" t="s">
        <v>563</v>
      </c>
      <c r="G591" s="204" t="s">
        <v>177</v>
      </c>
      <c r="H591" s="134">
        <v>2673</v>
      </c>
      <c r="I591" s="134">
        <v>2673</v>
      </c>
      <c r="J591" s="134">
        <v>2673</v>
      </c>
    </row>
    <row r="592" spans="1:10" ht="60">
      <c r="A592" s="21"/>
      <c r="B592" s="21"/>
      <c r="C592" s="21" t="s">
        <v>257</v>
      </c>
      <c r="D592" s="21" t="s">
        <v>22</v>
      </c>
      <c r="E592" s="11" t="s">
        <v>343</v>
      </c>
      <c r="F592" s="31" t="s">
        <v>564</v>
      </c>
      <c r="G592" s="204" t="s">
        <v>178</v>
      </c>
      <c r="H592" s="134">
        <v>100</v>
      </c>
      <c r="I592" s="134">
        <v>828</v>
      </c>
      <c r="J592" s="134">
        <v>828</v>
      </c>
    </row>
    <row r="593" spans="1:12" ht="72">
      <c r="A593" s="21"/>
      <c r="B593" s="21"/>
      <c r="C593" s="21" t="s">
        <v>257</v>
      </c>
      <c r="D593" s="21" t="s">
        <v>22</v>
      </c>
      <c r="E593" s="11" t="s">
        <v>343</v>
      </c>
      <c r="F593" s="31">
        <v>129</v>
      </c>
      <c r="G593" s="204" t="s">
        <v>179</v>
      </c>
      <c r="H593" s="134">
        <v>837.40200000000004</v>
      </c>
      <c r="I593" s="134">
        <v>1057.3019999999999</v>
      </c>
      <c r="J593" s="134">
        <v>1057.3019999999999</v>
      </c>
    </row>
    <row r="594" spans="1:12" ht="36">
      <c r="A594" s="21"/>
      <c r="B594" s="21"/>
      <c r="C594" s="24" t="s">
        <v>23</v>
      </c>
      <c r="D594" s="24" t="s">
        <v>251</v>
      </c>
      <c r="E594" s="25"/>
      <c r="F594" s="24"/>
      <c r="G594" s="230" t="s">
        <v>193</v>
      </c>
      <c r="H594" s="148">
        <f t="shared" ref="H594:J599" si="121">H595</f>
        <v>25.172000000000001</v>
      </c>
      <c r="I594" s="148">
        <f t="shared" si="121"/>
        <v>0</v>
      </c>
      <c r="J594" s="148">
        <f t="shared" si="121"/>
        <v>0</v>
      </c>
    </row>
    <row r="595" spans="1:12" ht="48">
      <c r="A595" s="21"/>
      <c r="B595" s="21"/>
      <c r="C595" s="102" t="s">
        <v>23</v>
      </c>
      <c r="D595" s="102" t="s">
        <v>257</v>
      </c>
      <c r="E595" s="101"/>
      <c r="F595" s="102"/>
      <c r="G595" s="121" t="s">
        <v>590</v>
      </c>
      <c r="H595" s="149">
        <f t="shared" si="121"/>
        <v>25.172000000000001</v>
      </c>
      <c r="I595" s="149">
        <f t="shared" si="121"/>
        <v>0</v>
      </c>
      <c r="J595" s="149">
        <f t="shared" si="121"/>
        <v>0</v>
      </c>
    </row>
    <row r="596" spans="1:12" ht="24">
      <c r="A596" s="21"/>
      <c r="B596" s="21"/>
      <c r="C596" s="11" t="s">
        <v>23</v>
      </c>
      <c r="D596" s="11" t="s">
        <v>257</v>
      </c>
      <c r="E596" s="11" t="s">
        <v>131</v>
      </c>
      <c r="F596" s="11"/>
      <c r="G596" s="28" t="s">
        <v>67</v>
      </c>
      <c r="H596" s="134">
        <f>H597</f>
        <v>25.172000000000001</v>
      </c>
      <c r="I596" s="134">
        <f t="shared" si="121"/>
        <v>0</v>
      </c>
      <c r="J596" s="134">
        <f t="shared" si="121"/>
        <v>0</v>
      </c>
    </row>
    <row r="597" spans="1:12" ht="60">
      <c r="A597" s="21"/>
      <c r="B597" s="21"/>
      <c r="C597" s="21" t="s">
        <v>23</v>
      </c>
      <c r="D597" s="21" t="s">
        <v>257</v>
      </c>
      <c r="E597" s="11" t="s">
        <v>403</v>
      </c>
      <c r="F597" s="11"/>
      <c r="G597" s="28" t="s">
        <v>404</v>
      </c>
      <c r="H597" s="134">
        <f>H598</f>
        <v>25.172000000000001</v>
      </c>
      <c r="I597" s="134">
        <f t="shared" si="121"/>
        <v>0</v>
      </c>
      <c r="J597" s="134">
        <f t="shared" si="121"/>
        <v>0</v>
      </c>
    </row>
    <row r="598" spans="1:12" ht="36">
      <c r="A598" s="21"/>
      <c r="B598" s="21"/>
      <c r="C598" s="21" t="s">
        <v>23</v>
      </c>
      <c r="D598" s="21" t="s">
        <v>257</v>
      </c>
      <c r="E598" s="11" t="s">
        <v>593</v>
      </c>
      <c r="F598" s="21"/>
      <c r="G598" s="28" t="s">
        <v>0</v>
      </c>
      <c r="H598" s="134">
        <f>H599</f>
        <v>25.172000000000001</v>
      </c>
      <c r="I598" s="134">
        <f t="shared" si="121"/>
        <v>0</v>
      </c>
      <c r="J598" s="134">
        <f t="shared" si="121"/>
        <v>0</v>
      </c>
    </row>
    <row r="599" spans="1:12" ht="36">
      <c r="A599" s="21"/>
      <c r="B599" s="21"/>
      <c r="C599" s="21" t="s">
        <v>23</v>
      </c>
      <c r="D599" s="21" t="s">
        <v>257</v>
      </c>
      <c r="E599" s="11" t="s">
        <v>593</v>
      </c>
      <c r="F599" s="21" t="s">
        <v>591</v>
      </c>
      <c r="G599" s="28" t="s">
        <v>1</v>
      </c>
      <c r="H599" s="134">
        <f>H600</f>
        <v>25.172000000000001</v>
      </c>
      <c r="I599" s="134">
        <f t="shared" si="121"/>
        <v>0</v>
      </c>
      <c r="J599" s="134">
        <f t="shared" si="121"/>
        <v>0</v>
      </c>
    </row>
    <row r="600" spans="1:12" ht="24">
      <c r="A600" s="21"/>
      <c r="B600" s="21"/>
      <c r="C600" s="21" t="s">
        <v>23</v>
      </c>
      <c r="D600" s="21" t="s">
        <v>257</v>
      </c>
      <c r="E600" s="11" t="s">
        <v>593</v>
      </c>
      <c r="F600" s="21">
        <v>730</v>
      </c>
      <c r="G600" s="28" t="s">
        <v>592</v>
      </c>
      <c r="H600" s="134">
        <v>25.172000000000001</v>
      </c>
      <c r="I600" s="134">
        <v>0</v>
      </c>
      <c r="J600" s="134">
        <v>0</v>
      </c>
    </row>
    <row r="601" spans="1:12" ht="60">
      <c r="A601" s="21"/>
      <c r="B601" s="21"/>
      <c r="C601" s="24">
        <v>14</v>
      </c>
      <c r="D601" s="24" t="s">
        <v>251</v>
      </c>
      <c r="E601" s="25"/>
      <c r="F601" s="24"/>
      <c r="G601" s="230" t="s">
        <v>944</v>
      </c>
      <c r="H601" s="148">
        <f>H602</f>
        <v>10500</v>
      </c>
      <c r="I601" s="148">
        <f>I602</f>
        <v>0</v>
      </c>
      <c r="J601" s="148">
        <f>J602</f>
        <v>0</v>
      </c>
    </row>
    <row r="602" spans="1:12" ht="36">
      <c r="A602" s="21"/>
      <c r="B602" s="21"/>
      <c r="C602" s="102" t="s">
        <v>417</v>
      </c>
      <c r="D602" s="102" t="s">
        <v>323</v>
      </c>
      <c r="E602" s="101"/>
      <c r="F602" s="102"/>
      <c r="G602" s="121" t="s">
        <v>418</v>
      </c>
      <c r="H602" s="149">
        <f t="shared" ref="H602:J604" si="122">H603</f>
        <v>10500</v>
      </c>
      <c r="I602" s="149">
        <f>I603</f>
        <v>0</v>
      </c>
      <c r="J602" s="149">
        <v>0</v>
      </c>
    </row>
    <row r="603" spans="1:12" ht="24">
      <c r="A603" s="21"/>
      <c r="B603" s="21"/>
      <c r="C603" s="21" t="s">
        <v>417</v>
      </c>
      <c r="D603" s="21" t="s">
        <v>323</v>
      </c>
      <c r="E603" s="11" t="s">
        <v>131</v>
      </c>
      <c r="F603" s="21"/>
      <c r="G603" s="28" t="s">
        <v>67</v>
      </c>
      <c r="H603" s="134">
        <f t="shared" si="122"/>
        <v>10500</v>
      </c>
      <c r="I603" s="134">
        <f t="shared" si="122"/>
        <v>0</v>
      </c>
      <c r="J603" s="134">
        <f t="shared" si="122"/>
        <v>0</v>
      </c>
    </row>
    <row r="604" spans="1:12" ht="60">
      <c r="A604" s="21"/>
      <c r="B604" s="21"/>
      <c r="C604" s="21" t="s">
        <v>417</v>
      </c>
      <c r="D604" s="21" t="s">
        <v>323</v>
      </c>
      <c r="E604" s="11" t="s">
        <v>403</v>
      </c>
      <c r="F604" s="11"/>
      <c r="G604" s="28" t="s">
        <v>404</v>
      </c>
      <c r="H604" s="134">
        <f>H605</f>
        <v>10500</v>
      </c>
      <c r="I604" s="134">
        <f t="shared" si="122"/>
        <v>0</v>
      </c>
      <c r="J604" s="134">
        <f t="shared" si="122"/>
        <v>0</v>
      </c>
    </row>
    <row r="605" spans="1:12" ht="60">
      <c r="A605" s="21"/>
      <c r="B605" s="21"/>
      <c r="C605" s="21" t="s">
        <v>417</v>
      </c>
      <c r="D605" s="21" t="s">
        <v>323</v>
      </c>
      <c r="E605" s="11" t="s">
        <v>523</v>
      </c>
      <c r="F605" s="21"/>
      <c r="G605" s="28" t="s">
        <v>194</v>
      </c>
      <c r="H605" s="134">
        <f>H606</f>
        <v>10500</v>
      </c>
      <c r="I605" s="134">
        <f>I606</f>
        <v>0</v>
      </c>
      <c r="J605" s="134">
        <f>J606</f>
        <v>0</v>
      </c>
    </row>
    <row r="606" spans="1:12">
      <c r="A606" s="21"/>
      <c r="B606" s="21"/>
      <c r="C606" s="21" t="s">
        <v>417</v>
      </c>
      <c r="D606" s="21" t="s">
        <v>323</v>
      </c>
      <c r="E606" s="11" t="s">
        <v>523</v>
      </c>
      <c r="F606" s="21">
        <v>500</v>
      </c>
      <c r="G606" s="28" t="s">
        <v>308</v>
      </c>
      <c r="H606" s="134">
        <f>H607</f>
        <v>10500</v>
      </c>
      <c r="I606" s="134">
        <f>I607</f>
        <v>0</v>
      </c>
      <c r="J606" s="134">
        <f>J607</f>
        <v>0</v>
      </c>
    </row>
    <row r="607" spans="1:12" ht="24">
      <c r="A607" s="21"/>
      <c r="B607" s="21"/>
      <c r="C607" s="21" t="s">
        <v>417</v>
      </c>
      <c r="D607" s="21" t="s">
        <v>323</v>
      </c>
      <c r="E607" s="11" t="s">
        <v>523</v>
      </c>
      <c r="F607" s="26" t="s">
        <v>309</v>
      </c>
      <c r="G607" s="222" t="s">
        <v>310</v>
      </c>
      <c r="H607" s="134">
        <v>10500</v>
      </c>
      <c r="I607" s="134">
        <v>0</v>
      </c>
      <c r="J607" s="134">
        <v>0</v>
      </c>
    </row>
    <row r="608" spans="1:12" ht="36">
      <c r="A608" s="24">
        <v>5</v>
      </c>
      <c r="B608" s="24">
        <v>675</v>
      </c>
      <c r="C608" s="21"/>
      <c r="D608" s="21"/>
      <c r="E608" s="11"/>
      <c r="F608" s="21"/>
      <c r="G608" s="230" t="s">
        <v>393</v>
      </c>
      <c r="H608" s="148">
        <f>H617+H815+H832+H609</f>
        <v>1301866.088</v>
      </c>
      <c r="I608" s="148">
        <f>I617+I815+I832+I609</f>
        <v>1210157.382</v>
      </c>
      <c r="J608" s="148">
        <f>J617+J815+J832+J609</f>
        <v>1195789.4539999999</v>
      </c>
      <c r="L608" s="226"/>
    </row>
    <row r="609" spans="1:12">
      <c r="A609" s="24"/>
      <c r="B609" s="24"/>
      <c r="C609" s="24" t="s">
        <v>250</v>
      </c>
      <c r="D609" s="24" t="s">
        <v>251</v>
      </c>
      <c r="E609" s="25"/>
      <c r="F609" s="21"/>
      <c r="G609" s="230" t="s">
        <v>256</v>
      </c>
      <c r="H609" s="148">
        <f t="shared" ref="H609:J615" si="123">H610</f>
        <v>221.2</v>
      </c>
      <c r="I609" s="148">
        <f t="shared" si="123"/>
        <v>221.2</v>
      </c>
      <c r="J609" s="148">
        <f t="shared" si="123"/>
        <v>221.2</v>
      </c>
      <c r="L609" s="226"/>
    </row>
    <row r="610" spans="1:12" ht="24">
      <c r="A610" s="24"/>
      <c r="B610" s="24"/>
      <c r="C610" s="102" t="s">
        <v>250</v>
      </c>
      <c r="D610" s="101" t="s">
        <v>257</v>
      </c>
      <c r="E610" s="101"/>
      <c r="F610" s="102"/>
      <c r="G610" s="121" t="s">
        <v>258</v>
      </c>
      <c r="H610" s="148">
        <f t="shared" si="123"/>
        <v>221.2</v>
      </c>
      <c r="I610" s="148">
        <f t="shared" si="123"/>
        <v>221.2</v>
      </c>
      <c r="J610" s="148">
        <f t="shared" si="123"/>
        <v>221.2</v>
      </c>
      <c r="L610" s="226"/>
    </row>
    <row r="611" spans="1:12" ht="36">
      <c r="A611" s="24"/>
      <c r="B611" s="24"/>
      <c r="C611" s="21" t="s">
        <v>250</v>
      </c>
      <c r="D611" s="21" t="s">
        <v>257</v>
      </c>
      <c r="E611" s="11" t="s">
        <v>139</v>
      </c>
      <c r="F611" s="21"/>
      <c r="G611" s="28" t="s">
        <v>747</v>
      </c>
      <c r="H611" s="134">
        <f t="shared" si="123"/>
        <v>221.2</v>
      </c>
      <c r="I611" s="134">
        <f t="shared" si="123"/>
        <v>221.2</v>
      </c>
      <c r="J611" s="134">
        <f t="shared" si="123"/>
        <v>221.2</v>
      </c>
      <c r="L611" s="226"/>
    </row>
    <row r="612" spans="1:12" ht="48">
      <c r="A612" s="24"/>
      <c r="B612" s="24"/>
      <c r="C612" s="21" t="s">
        <v>250</v>
      </c>
      <c r="D612" s="21" t="s">
        <v>257</v>
      </c>
      <c r="E612" s="11" t="s">
        <v>396</v>
      </c>
      <c r="F612" s="21"/>
      <c r="G612" s="28" t="s">
        <v>398</v>
      </c>
      <c r="H612" s="134">
        <f t="shared" si="123"/>
        <v>221.2</v>
      </c>
      <c r="I612" s="134">
        <f t="shared" si="123"/>
        <v>221.2</v>
      </c>
      <c r="J612" s="134">
        <f t="shared" si="123"/>
        <v>221.2</v>
      </c>
      <c r="L612" s="226"/>
    </row>
    <row r="613" spans="1:12" ht="72">
      <c r="A613" s="24"/>
      <c r="B613" s="24"/>
      <c r="C613" s="21" t="s">
        <v>250</v>
      </c>
      <c r="D613" s="21" t="s">
        <v>257</v>
      </c>
      <c r="E613" s="11" t="s">
        <v>748</v>
      </c>
      <c r="F613" s="21"/>
      <c r="G613" s="28" t="s">
        <v>749</v>
      </c>
      <c r="H613" s="134">
        <f t="shared" si="123"/>
        <v>221.2</v>
      </c>
      <c r="I613" s="134">
        <f>I614</f>
        <v>221.2</v>
      </c>
      <c r="J613" s="134">
        <f>J614</f>
        <v>221.2</v>
      </c>
      <c r="L613" s="226"/>
    </row>
    <row r="614" spans="1:12" ht="48">
      <c r="A614" s="24"/>
      <c r="B614" s="24"/>
      <c r="C614" s="21" t="s">
        <v>250</v>
      </c>
      <c r="D614" s="21" t="s">
        <v>257</v>
      </c>
      <c r="E614" s="11" t="s">
        <v>750</v>
      </c>
      <c r="F614" s="21"/>
      <c r="G614" s="28" t="s">
        <v>788</v>
      </c>
      <c r="H614" s="134">
        <f t="shared" si="123"/>
        <v>221.2</v>
      </c>
      <c r="I614" s="134">
        <f t="shared" si="123"/>
        <v>221.2</v>
      </c>
      <c r="J614" s="134">
        <f t="shared" si="123"/>
        <v>221.2</v>
      </c>
      <c r="L614" s="226"/>
    </row>
    <row r="615" spans="1:12" ht="60">
      <c r="A615" s="24"/>
      <c r="B615" s="24"/>
      <c r="C615" s="21" t="s">
        <v>250</v>
      </c>
      <c r="D615" s="21" t="s">
        <v>257</v>
      </c>
      <c r="E615" s="11" t="s">
        <v>750</v>
      </c>
      <c r="F615" s="33" t="s">
        <v>299</v>
      </c>
      <c r="G615" s="204" t="s">
        <v>178</v>
      </c>
      <c r="H615" s="134">
        <f t="shared" si="123"/>
        <v>221.2</v>
      </c>
      <c r="I615" s="134">
        <f t="shared" si="123"/>
        <v>221.2</v>
      </c>
      <c r="J615" s="134">
        <f t="shared" si="123"/>
        <v>221.2</v>
      </c>
      <c r="L615" s="226"/>
    </row>
    <row r="616" spans="1:12" ht="96">
      <c r="A616" s="24"/>
      <c r="B616" s="24"/>
      <c r="C616" s="21" t="s">
        <v>250</v>
      </c>
      <c r="D616" s="21" t="s">
        <v>257</v>
      </c>
      <c r="E616" s="11" t="s">
        <v>750</v>
      </c>
      <c r="F616" s="21" t="s">
        <v>302</v>
      </c>
      <c r="G616" s="28" t="s">
        <v>639</v>
      </c>
      <c r="H616" s="134">
        <v>221.2</v>
      </c>
      <c r="I616" s="134">
        <v>221.2</v>
      </c>
      <c r="J616" s="134">
        <v>221.2</v>
      </c>
      <c r="L616" s="226"/>
    </row>
    <row r="617" spans="1:12">
      <c r="A617" s="21"/>
      <c r="B617" s="21"/>
      <c r="C617" s="24" t="s">
        <v>268</v>
      </c>
      <c r="D617" s="24" t="s">
        <v>251</v>
      </c>
      <c r="E617" s="25"/>
      <c r="F617" s="21"/>
      <c r="G617" s="230" t="s">
        <v>296</v>
      </c>
      <c r="H617" s="148">
        <f>H618+H666+H739+H774+H781+H791</f>
        <v>1279535.7680000002</v>
      </c>
      <c r="I617" s="148">
        <f>I618+I666+I739+I774+I781+I791</f>
        <v>1189965.3</v>
      </c>
      <c r="J617" s="148">
        <f>J618+J666+J739+J774+J781+J791</f>
        <v>1175674.6540000001</v>
      </c>
      <c r="L617" s="228"/>
    </row>
    <row r="618" spans="1:12">
      <c r="A618" s="21"/>
      <c r="B618" s="21"/>
      <c r="C618" s="102" t="s">
        <v>268</v>
      </c>
      <c r="D618" s="102" t="s">
        <v>257</v>
      </c>
      <c r="E618" s="101"/>
      <c r="F618" s="102"/>
      <c r="G618" s="121" t="s">
        <v>394</v>
      </c>
      <c r="H618" s="149">
        <f>H619+H651</f>
        <v>470079.50899999996</v>
      </c>
      <c r="I618" s="149">
        <f t="shared" ref="H618:J619" si="124">I619</f>
        <v>449692.29000000004</v>
      </c>
      <c r="J618" s="149">
        <f t="shared" si="124"/>
        <v>439397.4</v>
      </c>
      <c r="L618" s="228"/>
    </row>
    <row r="619" spans="1:12" ht="36">
      <c r="A619" s="21"/>
      <c r="B619" s="21"/>
      <c r="C619" s="21" t="s">
        <v>268</v>
      </c>
      <c r="D619" s="21" t="s">
        <v>257</v>
      </c>
      <c r="E619" s="11" t="s">
        <v>139</v>
      </c>
      <c r="F619" s="21"/>
      <c r="G619" s="28" t="s">
        <v>747</v>
      </c>
      <c r="H619" s="134">
        <f t="shared" si="124"/>
        <v>468355.01899999997</v>
      </c>
      <c r="I619" s="134">
        <f t="shared" si="124"/>
        <v>449692.29000000004</v>
      </c>
      <c r="J619" s="134">
        <f t="shared" si="124"/>
        <v>439397.4</v>
      </c>
      <c r="K619" s="226"/>
    </row>
    <row r="620" spans="1:12" ht="24">
      <c r="A620" s="21"/>
      <c r="B620" s="21"/>
      <c r="C620" s="21" t="s">
        <v>268</v>
      </c>
      <c r="D620" s="21" t="s">
        <v>257</v>
      </c>
      <c r="E620" s="11" t="s">
        <v>140</v>
      </c>
      <c r="F620" s="21"/>
      <c r="G620" s="28" t="s">
        <v>112</v>
      </c>
      <c r="H620" s="134">
        <f>H621+H631+H635</f>
        <v>468355.01899999997</v>
      </c>
      <c r="I620" s="134">
        <f>I621+I631+I635</f>
        <v>449692.29000000004</v>
      </c>
      <c r="J620" s="134">
        <f>J621+J631+J635</f>
        <v>439397.4</v>
      </c>
    </row>
    <row r="621" spans="1:12" ht="84">
      <c r="A621" s="21"/>
      <c r="B621" s="21"/>
      <c r="C621" s="21" t="s">
        <v>268</v>
      </c>
      <c r="D621" s="21" t="s">
        <v>257</v>
      </c>
      <c r="E621" s="11" t="s">
        <v>141</v>
      </c>
      <c r="F621" s="21"/>
      <c r="G621" s="28" t="s">
        <v>164</v>
      </c>
      <c r="H621" s="134">
        <f>H622+H625+H628</f>
        <v>225441.62299999999</v>
      </c>
      <c r="I621" s="134">
        <f t="shared" ref="I621:J621" si="125">I622+I625+I628</f>
        <v>222522.69</v>
      </c>
      <c r="J621" s="134">
        <f t="shared" si="125"/>
        <v>212227.8</v>
      </c>
      <c r="L621" s="226"/>
    </row>
    <row r="622" spans="1:12" ht="48">
      <c r="A622" s="21"/>
      <c r="B622" s="21"/>
      <c r="C622" s="21" t="s">
        <v>268</v>
      </c>
      <c r="D622" s="21" t="s">
        <v>257</v>
      </c>
      <c r="E622" s="11" t="s">
        <v>467</v>
      </c>
      <c r="F622" s="21"/>
      <c r="G622" s="28" t="s">
        <v>395</v>
      </c>
      <c r="H622" s="134">
        <f t="shared" ref="H622:J623" si="126">H623</f>
        <v>190201.62299999999</v>
      </c>
      <c r="I622" s="134">
        <f t="shared" si="126"/>
        <v>187522.69</v>
      </c>
      <c r="J622" s="134">
        <f t="shared" si="126"/>
        <v>177227.8</v>
      </c>
    </row>
    <row r="623" spans="1:12" ht="60">
      <c r="A623" s="21"/>
      <c r="B623" s="21"/>
      <c r="C623" s="21" t="s">
        <v>268</v>
      </c>
      <c r="D623" s="21" t="s">
        <v>257</v>
      </c>
      <c r="E623" s="11" t="s">
        <v>467</v>
      </c>
      <c r="F623" s="33" t="s">
        <v>299</v>
      </c>
      <c r="G623" s="204" t="s">
        <v>178</v>
      </c>
      <c r="H623" s="134">
        <f>H624</f>
        <v>190201.62299999999</v>
      </c>
      <c r="I623" s="134">
        <f t="shared" si="126"/>
        <v>187522.69</v>
      </c>
      <c r="J623" s="134">
        <f t="shared" si="126"/>
        <v>177227.8</v>
      </c>
    </row>
    <row r="624" spans="1:12" ht="96">
      <c r="A624" s="21"/>
      <c r="B624" s="21"/>
      <c r="C624" s="21" t="s">
        <v>268</v>
      </c>
      <c r="D624" s="21" t="s">
        <v>257</v>
      </c>
      <c r="E624" s="11" t="s">
        <v>467</v>
      </c>
      <c r="F624" s="21" t="s">
        <v>302</v>
      </c>
      <c r="G624" s="28" t="s">
        <v>639</v>
      </c>
      <c r="H624" s="134">
        <v>190201.62299999999</v>
      </c>
      <c r="I624" s="134">
        <v>187522.69</v>
      </c>
      <c r="J624" s="134">
        <v>177227.8</v>
      </c>
    </row>
    <row r="625" spans="1:10" ht="48">
      <c r="A625" s="21"/>
      <c r="B625" s="21"/>
      <c r="C625" s="21" t="s">
        <v>268</v>
      </c>
      <c r="D625" s="21" t="s">
        <v>257</v>
      </c>
      <c r="E625" s="11" t="s">
        <v>468</v>
      </c>
      <c r="F625" s="21"/>
      <c r="G625" s="28" t="s">
        <v>165</v>
      </c>
      <c r="H625" s="134">
        <f t="shared" ref="H625:J626" si="127">H626</f>
        <v>35000</v>
      </c>
      <c r="I625" s="134">
        <f t="shared" si="127"/>
        <v>35000</v>
      </c>
      <c r="J625" s="134">
        <f t="shared" si="127"/>
        <v>35000</v>
      </c>
    </row>
    <row r="626" spans="1:10" ht="60">
      <c r="A626" s="21"/>
      <c r="B626" s="21"/>
      <c r="C626" s="21" t="s">
        <v>268</v>
      </c>
      <c r="D626" s="21" t="s">
        <v>257</v>
      </c>
      <c r="E626" s="11" t="s">
        <v>468</v>
      </c>
      <c r="F626" s="33" t="s">
        <v>299</v>
      </c>
      <c r="G626" s="204" t="s">
        <v>178</v>
      </c>
      <c r="H626" s="134">
        <f t="shared" si="127"/>
        <v>35000</v>
      </c>
      <c r="I626" s="134">
        <f t="shared" si="127"/>
        <v>35000</v>
      </c>
      <c r="J626" s="134">
        <f t="shared" si="127"/>
        <v>35000</v>
      </c>
    </row>
    <row r="627" spans="1:10" ht="96">
      <c r="A627" s="21"/>
      <c r="B627" s="21"/>
      <c r="C627" s="21" t="s">
        <v>268</v>
      </c>
      <c r="D627" s="21" t="s">
        <v>257</v>
      </c>
      <c r="E627" s="11" t="s">
        <v>468</v>
      </c>
      <c r="F627" s="21" t="s">
        <v>401</v>
      </c>
      <c r="G627" s="28" t="s">
        <v>639</v>
      </c>
      <c r="H627" s="134">
        <v>35000</v>
      </c>
      <c r="I627" s="134">
        <v>35000</v>
      </c>
      <c r="J627" s="134">
        <v>35000</v>
      </c>
    </row>
    <row r="628" spans="1:10" ht="48" customHeight="1">
      <c r="A628" s="21"/>
      <c r="B628" s="21"/>
      <c r="C628" s="21" t="s">
        <v>268</v>
      </c>
      <c r="D628" s="21" t="s">
        <v>257</v>
      </c>
      <c r="E628" s="11" t="s">
        <v>576</v>
      </c>
      <c r="F628" s="21"/>
      <c r="G628" s="28" t="s">
        <v>581</v>
      </c>
      <c r="H628" s="134">
        <f>H629</f>
        <v>240</v>
      </c>
      <c r="I628" s="134">
        <f t="shared" ref="I628:J629" si="128">I629</f>
        <v>0</v>
      </c>
      <c r="J628" s="134">
        <f t="shared" si="128"/>
        <v>0</v>
      </c>
    </row>
    <row r="629" spans="1:10" ht="60">
      <c r="A629" s="21"/>
      <c r="B629" s="21"/>
      <c r="C629" s="21" t="s">
        <v>268</v>
      </c>
      <c r="D629" s="21" t="s">
        <v>257</v>
      </c>
      <c r="E629" s="11" t="s">
        <v>576</v>
      </c>
      <c r="F629" s="33" t="s">
        <v>299</v>
      </c>
      <c r="G629" s="204" t="s">
        <v>178</v>
      </c>
      <c r="H629" s="134">
        <f>H630</f>
        <v>240</v>
      </c>
      <c r="I629" s="134">
        <f t="shared" si="128"/>
        <v>0</v>
      </c>
      <c r="J629" s="134">
        <f t="shared" si="128"/>
        <v>0</v>
      </c>
    </row>
    <row r="630" spans="1:10" ht="24">
      <c r="A630" s="21"/>
      <c r="B630" s="21"/>
      <c r="C630" s="21" t="s">
        <v>268</v>
      </c>
      <c r="D630" s="21" t="s">
        <v>257</v>
      </c>
      <c r="E630" s="11" t="s">
        <v>576</v>
      </c>
      <c r="F630" s="21">
        <v>612</v>
      </c>
      <c r="G630" s="28" t="s">
        <v>548</v>
      </c>
      <c r="H630" s="134">
        <v>240</v>
      </c>
      <c r="I630" s="134">
        <v>0</v>
      </c>
      <c r="J630" s="134">
        <v>0</v>
      </c>
    </row>
    <row r="631" spans="1:10" ht="108">
      <c r="A631" s="21"/>
      <c r="B631" s="21"/>
      <c r="C631" s="21" t="s">
        <v>268</v>
      </c>
      <c r="D631" s="21" t="s">
        <v>257</v>
      </c>
      <c r="E631" s="11" t="s">
        <v>210</v>
      </c>
      <c r="F631" s="21"/>
      <c r="G631" s="28" t="s">
        <v>166</v>
      </c>
      <c r="H631" s="134">
        <f>H632</f>
        <v>230271.6</v>
      </c>
      <c r="I631" s="134">
        <f>I632</f>
        <v>223039.6</v>
      </c>
      <c r="J631" s="134">
        <f>J632</f>
        <v>223039.6</v>
      </c>
    </row>
    <row r="632" spans="1:10" ht="108">
      <c r="A632" s="21"/>
      <c r="B632" s="21"/>
      <c r="C632" s="21" t="s">
        <v>268</v>
      </c>
      <c r="D632" s="21" t="s">
        <v>257</v>
      </c>
      <c r="E632" s="11" t="s">
        <v>469</v>
      </c>
      <c r="F632" s="205"/>
      <c r="G632" s="206" t="s">
        <v>211</v>
      </c>
      <c r="H632" s="134">
        <f t="shared" ref="H632:J633" si="129">H633</f>
        <v>230271.6</v>
      </c>
      <c r="I632" s="134">
        <f t="shared" si="129"/>
        <v>223039.6</v>
      </c>
      <c r="J632" s="134">
        <f t="shared" si="129"/>
        <v>223039.6</v>
      </c>
    </row>
    <row r="633" spans="1:10" ht="60">
      <c r="A633" s="21"/>
      <c r="B633" s="21"/>
      <c r="C633" s="21" t="s">
        <v>268</v>
      </c>
      <c r="D633" s="21" t="s">
        <v>257</v>
      </c>
      <c r="E633" s="11" t="s">
        <v>469</v>
      </c>
      <c r="F633" s="33" t="s">
        <v>299</v>
      </c>
      <c r="G633" s="204" t="s">
        <v>178</v>
      </c>
      <c r="H633" s="134">
        <f>H634</f>
        <v>230271.6</v>
      </c>
      <c r="I633" s="134">
        <f t="shared" si="129"/>
        <v>223039.6</v>
      </c>
      <c r="J633" s="134">
        <f t="shared" si="129"/>
        <v>223039.6</v>
      </c>
    </row>
    <row r="634" spans="1:10" ht="96">
      <c r="A634" s="21"/>
      <c r="B634" s="21"/>
      <c r="C634" s="21" t="s">
        <v>268</v>
      </c>
      <c r="D634" s="21" t="s">
        <v>257</v>
      </c>
      <c r="E634" s="11" t="s">
        <v>469</v>
      </c>
      <c r="F634" s="21">
        <v>611</v>
      </c>
      <c r="G634" s="28" t="s">
        <v>639</v>
      </c>
      <c r="H634" s="134">
        <v>230271.6</v>
      </c>
      <c r="I634" s="134">
        <v>223039.6</v>
      </c>
      <c r="J634" s="134">
        <v>223039.6</v>
      </c>
    </row>
    <row r="635" spans="1:10" ht="96">
      <c r="A635" s="21"/>
      <c r="B635" s="21"/>
      <c r="C635" s="21" t="s">
        <v>268</v>
      </c>
      <c r="D635" s="21" t="s">
        <v>257</v>
      </c>
      <c r="E635" s="11" t="s">
        <v>169</v>
      </c>
      <c r="F635" s="21"/>
      <c r="G635" s="28" t="s">
        <v>760</v>
      </c>
      <c r="H635" s="134">
        <f>H636++H639+H642+H648+H645</f>
        <v>12641.796000000002</v>
      </c>
      <c r="I635" s="134">
        <f>I636++I639+I642+I648</f>
        <v>4130</v>
      </c>
      <c r="J635" s="134">
        <f>J636++J639+J642+J648</f>
        <v>4130</v>
      </c>
    </row>
    <row r="636" spans="1:10" ht="72">
      <c r="A636" s="21"/>
      <c r="B636" s="21"/>
      <c r="C636" s="21" t="s">
        <v>268</v>
      </c>
      <c r="D636" s="21" t="s">
        <v>257</v>
      </c>
      <c r="E636" s="11" t="s">
        <v>470</v>
      </c>
      <c r="F636" s="21"/>
      <c r="G636" s="28" t="s">
        <v>168</v>
      </c>
      <c r="H636" s="134">
        <f t="shared" ref="H636:J637" si="130">H637</f>
        <v>6468.2960000000003</v>
      </c>
      <c r="I636" s="134">
        <f t="shared" si="130"/>
        <v>4000</v>
      </c>
      <c r="J636" s="134">
        <f t="shared" si="130"/>
        <v>4000</v>
      </c>
    </row>
    <row r="637" spans="1:10" ht="60">
      <c r="A637" s="21"/>
      <c r="B637" s="21"/>
      <c r="C637" s="21" t="s">
        <v>268</v>
      </c>
      <c r="D637" s="21" t="s">
        <v>257</v>
      </c>
      <c r="E637" s="11" t="s">
        <v>470</v>
      </c>
      <c r="F637" s="33" t="s">
        <v>299</v>
      </c>
      <c r="G637" s="204" t="s">
        <v>178</v>
      </c>
      <c r="H637" s="134">
        <f t="shared" si="130"/>
        <v>6468.2960000000003</v>
      </c>
      <c r="I637" s="134">
        <f t="shared" si="130"/>
        <v>4000</v>
      </c>
      <c r="J637" s="134">
        <f t="shared" si="130"/>
        <v>4000</v>
      </c>
    </row>
    <row r="638" spans="1:10" ht="24">
      <c r="A638" s="21"/>
      <c r="B638" s="21"/>
      <c r="C638" s="21" t="s">
        <v>268</v>
      </c>
      <c r="D638" s="21" t="s">
        <v>257</v>
      </c>
      <c r="E638" s="11" t="s">
        <v>470</v>
      </c>
      <c r="F638" s="21">
        <v>612</v>
      </c>
      <c r="G638" s="28" t="s">
        <v>548</v>
      </c>
      <c r="H638" s="134">
        <v>6468.2960000000003</v>
      </c>
      <c r="I638" s="134">
        <v>4000</v>
      </c>
      <c r="J638" s="134">
        <v>4000</v>
      </c>
    </row>
    <row r="639" spans="1:10" ht="72">
      <c r="A639" s="21"/>
      <c r="B639" s="21"/>
      <c r="C639" s="21" t="s">
        <v>268</v>
      </c>
      <c r="D639" s="21" t="s">
        <v>257</v>
      </c>
      <c r="E639" s="11" t="s">
        <v>722</v>
      </c>
      <c r="F639" s="21"/>
      <c r="G639" s="28" t="s">
        <v>723</v>
      </c>
      <c r="H639" s="134">
        <f t="shared" ref="H639:J640" si="131">H640</f>
        <v>4838.8</v>
      </c>
      <c r="I639" s="134">
        <f t="shared" si="131"/>
        <v>0</v>
      </c>
      <c r="J639" s="134">
        <f t="shared" si="131"/>
        <v>0</v>
      </c>
    </row>
    <row r="640" spans="1:10" ht="60">
      <c r="A640" s="21"/>
      <c r="B640" s="21"/>
      <c r="C640" s="21" t="s">
        <v>268</v>
      </c>
      <c r="D640" s="21" t="s">
        <v>257</v>
      </c>
      <c r="E640" s="11" t="s">
        <v>722</v>
      </c>
      <c r="F640" s="33" t="s">
        <v>299</v>
      </c>
      <c r="G640" s="204" t="s">
        <v>178</v>
      </c>
      <c r="H640" s="134">
        <f t="shared" si="131"/>
        <v>4838.8</v>
      </c>
      <c r="I640" s="134">
        <f t="shared" si="131"/>
        <v>0</v>
      </c>
      <c r="J640" s="134">
        <f t="shared" si="131"/>
        <v>0</v>
      </c>
    </row>
    <row r="641" spans="1:10" ht="24">
      <c r="A641" s="21"/>
      <c r="B641" s="21"/>
      <c r="C641" s="21" t="s">
        <v>268</v>
      </c>
      <c r="D641" s="21" t="s">
        <v>257</v>
      </c>
      <c r="E641" s="11" t="s">
        <v>722</v>
      </c>
      <c r="F641" s="21">
        <v>612</v>
      </c>
      <c r="G641" s="28" t="s">
        <v>548</v>
      </c>
      <c r="H641" s="134">
        <v>4838.8</v>
      </c>
      <c r="I641" s="134">
        <v>0</v>
      </c>
      <c r="J641" s="134">
        <v>0</v>
      </c>
    </row>
    <row r="642" spans="1:10" ht="60">
      <c r="A642" s="21"/>
      <c r="B642" s="21"/>
      <c r="C642" s="21" t="s">
        <v>268</v>
      </c>
      <c r="D642" s="21" t="s">
        <v>257</v>
      </c>
      <c r="E642" s="11" t="s">
        <v>724</v>
      </c>
      <c r="F642" s="21"/>
      <c r="G642" s="28" t="s">
        <v>758</v>
      </c>
      <c r="H642" s="134">
        <f t="shared" ref="H642:J643" si="132">H643</f>
        <v>1209.7</v>
      </c>
      <c r="I642" s="134">
        <f t="shared" si="132"/>
        <v>0</v>
      </c>
      <c r="J642" s="134">
        <f t="shared" si="132"/>
        <v>0</v>
      </c>
    </row>
    <row r="643" spans="1:10" ht="60">
      <c r="A643" s="21"/>
      <c r="B643" s="21"/>
      <c r="C643" s="21" t="s">
        <v>268</v>
      </c>
      <c r="D643" s="21" t="s">
        <v>257</v>
      </c>
      <c r="E643" s="11" t="s">
        <v>724</v>
      </c>
      <c r="F643" s="33" t="s">
        <v>299</v>
      </c>
      <c r="G643" s="204" t="s">
        <v>178</v>
      </c>
      <c r="H643" s="134">
        <f t="shared" si="132"/>
        <v>1209.7</v>
      </c>
      <c r="I643" s="134">
        <f t="shared" si="132"/>
        <v>0</v>
      </c>
      <c r="J643" s="134">
        <f t="shared" si="132"/>
        <v>0</v>
      </c>
    </row>
    <row r="644" spans="1:10" ht="24">
      <c r="A644" s="21"/>
      <c r="B644" s="21"/>
      <c r="C644" s="21" t="s">
        <v>268</v>
      </c>
      <c r="D644" s="21" t="s">
        <v>257</v>
      </c>
      <c r="E644" s="11" t="s">
        <v>724</v>
      </c>
      <c r="F644" s="21">
        <v>612</v>
      </c>
      <c r="G644" s="28" t="s">
        <v>548</v>
      </c>
      <c r="H644" s="134">
        <v>1209.7</v>
      </c>
      <c r="I644" s="134">
        <v>0</v>
      </c>
      <c r="J644" s="134">
        <v>0</v>
      </c>
    </row>
    <row r="645" spans="1:10" ht="65.25" customHeight="1">
      <c r="A645" s="21"/>
      <c r="B645" s="21"/>
      <c r="C645" s="21" t="s">
        <v>268</v>
      </c>
      <c r="D645" s="21" t="s">
        <v>257</v>
      </c>
      <c r="E645" s="11" t="s">
        <v>651</v>
      </c>
      <c r="F645" s="21"/>
      <c r="G645" s="28" t="s">
        <v>648</v>
      </c>
      <c r="H645" s="134">
        <f>H646</f>
        <v>25</v>
      </c>
      <c r="I645" s="134">
        <f t="shared" ref="I645:J645" si="133">I646</f>
        <v>0</v>
      </c>
      <c r="J645" s="134">
        <f t="shared" si="133"/>
        <v>0</v>
      </c>
    </row>
    <row r="646" spans="1:10" ht="60">
      <c r="A646" s="21"/>
      <c r="B646" s="21"/>
      <c r="C646" s="21" t="s">
        <v>268</v>
      </c>
      <c r="D646" s="21" t="s">
        <v>257</v>
      </c>
      <c r="E646" s="11" t="s">
        <v>651</v>
      </c>
      <c r="F646" s="33" t="s">
        <v>299</v>
      </c>
      <c r="G646" s="204" t="s">
        <v>178</v>
      </c>
      <c r="H646" s="134">
        <f>H647</f>
        <v>25</v>
      </c>
      <c r="I646" s="134">
        <f t="shared" ref="I646:J646" si="134">I647</f>
        <v>0</v>
      </c>
      <c r="J646" s="134">
        <f t="shared" si="134"/>
        <v>0</v>
      </c>
    </row>
    <row r="647" spans="1:10" ht="24">
      <c r="A647" s="21"/>
      <c r="B647" s="21"/>
      <c r="C647" s="21" t="s">
        <v>268</v>
      </c>
      <c r="D647" s="21" t="s">
        <v>257</v>
      </c>
      <c r="E647" s="11" t="s">
        <v>651</v>
      </c>
      <c r="F647" s="21">
        <v>612</v>
      </c>
      <c r="G647" s="28" t="s">
        <v>548</v>
      </c>
      <c r="H647" s="134">
        <v>25</v>
      </c>
      <c r="I647" s="134">
        <v>0</v>
      </c>
      <c r="J647" s="134">
        <v>0</v>
      </c>
    </row>
    <row r="648" spans="1:10" ht="36">
      <c r="A648" s="21"/>
      <c r="B648" s="21"/>
      <c r="C648" s="21" t="s">
        <v>268</v>
      </c>
      <c r="D648" s="21" t="s">
        <v>257</v>
      </c>
      <c r="E648" s="135" t="s">
        <v>751</v>
      </c>
      <c r="F648" s="21"/>
      <c r="G648" s="28" t="s">
        <v>761</v>
      </c>
      <c r="H648" s="134">
        <f t="shared" ref="H648:J649" si="135">H649</f>
        <v>100</v>
      </c>
      <c r="I648" s="134">
        <f t="shared" si="135"/>
        <v>130</v>
      </c>
      <c r="J648" s="134">
        <f t="shared" si="135"/>
        <v>130</v>
      </c>
    </row>
    <row r="649" spans="1:10" ht="60">
      <c r="A649" s="21"/>
      <c r="B649" s="21"/>
      <c r="C649" s="21" t="s">
        <v>268</v>
      </c>
      <c r="D649" s="21" t="s">
        <v>257</v>
      </c>
      <c r="E649" s="135" t="s">
        <v>751</v>
      </c>
      <c r="F649" s="33" t="s">
        <v>299</v>
      </c>
      <c r="G649" s="204" t="s">
        <v>178</v>
      </c>
      <c r="H649" s="134">
        <f t="shared" si="135"/>
        <v>100</v>
      </c>
      <c r="I649" s="134">
        <f t="shared" si="135"/>
        <v>130</v>
      </c>
      <c r="J649" s="134">
        <f t="shared" si="135"/>
        <v>130</v>
      </c>
    </row>
    <row r="650" spans="1:10" ht="24">
      <c r="A650" s="21"/>
      <c r="B650" s="21"/>
      <c r="C650" s="21" t="s">
        <v>268</v>
      </c>
      <c r="D650" s="21" t="s">
        <v>257</v>
      </c>
      <c r="E650" s="135" t="s">
        <v>751</v>
      </c>
      <c r="F650" s="21">
        <v>612</v>
      </c>
      <c r="G650" s="28" t="s">
        <v>548</v>
      </c>
      <c r="H650" s="134">
        <v>100</v>
      </c>
      <c r="I650" s="134">
        <v>130</v>
      </c>
      <c r="J650" s="134">
        <v>130</v>
      </c>
    </row>
    <row r="651" spans="1:10" ht="72">
      <c r="A651" s="21"/>
      <c r="B651" s="21"/>
      <c r="C651" s="21" t="s">
        <v>268</v>
      </c>
      <c r="D651" s="21" t="s">
        <v>257</v>
      </c>
      <c r="E651" s="11" t="s">
        <v>402</v>
      </c>
      <c r="F651" s="21"/>
      <c r="G651" s="28" t="s">
        <v>730</v>
      </c>
      <c r="H651" s="134">
        <f t="shared" ref="H651:J652" si="136">H652</f>
        <v>1724.49</v>
      </c>
      <c r="I651" s="134">
        <f t="shared" si="136"/>
        <v>0</v>
      </c>
      <c r="J651" s="134">
        <f t="shared" si="136"/>
        <v>0</v>
      </c>
    </row>
    <row r="652" spans="1:10" ht="59.25" customHeight="1">
      <c r="A652" s="21"/>
      <c r="B652" s="21"/>
      <c r="C652" s="21" t="s">
        <v>268</v>
      </c>
      <c r="D652" s="21" t="s">
        <v>257</v>
      </c>
      <c r="E652" s="11" t="s">
        <v>852</v>
      </c>
      <c r="F652" s="21"/>
      <c r="G652" s="28" t="s">
        <v>850</v>
      </c>
      <c r="H652" s="134">
        <f t="shared" si="136"/>
        <v>1724.49</v>
      </c>
      <c r="I652" s="134">
        <f t="shared" si="136"/>
        <v>0</v>
      </c>
      <c r="J652" s="134">
        <f t="shared" si="136"/>
        <v>0</v>
      </c>
    </row>
    <row r="653" spans="1:10" ht="84">
      <c r="A653" s="21"/>
      <c r="B653" s="21"/>
      <c r="C653" s="21" t="s">
        <v>268</v>
      </c>
      <c r="D653" s="21" t="s">
        <v>257</v>
      </c>
      <c r="E653" s="11" t="s">
        <v>853</v>
      </c>
      <c r="F653" s="21"/>
      <c r="G653" s="28" t="s">
        <v>851</v>
      </c>
      <c r="H653" s="134">
        <f>H654+H657+H660+H663</f>
        <v>1724.49</v>
      </c>
      <c r="I653" s="134">
        <f>I654+I657+I660+I663</f>
        <v>0</v>
      </c>
      <c r="J653" s="134">
        <f>J654+J657+J660+J663</f>
        <v>0</v>
      </c>
    </row>
    <row r="654" spans="1:10" ht="60">
      <c r="A654" s="21"/>
      <c r="B654" s="21"/>
      <c r="C654" s="21" t="s">
        <v>268</v>
      </c>
      <c r="D654" s="21" t="s">
        <v>257</v>
      </c>
      <c r="E654" s="11" t="s">
        <v>855</v>
      </c>
      <c r="F654" s="21"/>
      <c r="G654" s="28" t="s">
        <v>854</v>
      </c>
      <c r="H654" s="134">
        <f t="shared" ref="H654:J655" si="137">H655</f>
        <v>503.22</v>
      </c>
      <c r="I654" s="134">
        <f t="shared" si="137"/>
        <v>0</v>
      </c>
      <c r="J654" s="134">
        <f t="shared" si="137"/>
        <v>0</v>
      </c>
    </row>
    <row r="655" spans="1:10" ht="60">
      <c r="A655" s="21"/>
      <c r="B655" s="21"/>
      <c r="C655" s="21" t="s">
        <v>268</v>
      </c>
      <c r="D655" s="21" t="s">
        <v>257</v>
      </c>
      <c r="E655" s="11" t="s">
        <v>855</v>
      </c>
      <c r="F655" s="33" t="s">
        <v>299</v>
      </c>
      <c r="G655" s="204" t="s">
        <v>178</v>
      </c>
      <c r="H655" s="134">
        <f t="shared" si="137"/>
        <v>503.22</v>
      </c>
      <c r="I655" s="134">
        <f t="shared" si="137"/>
        <v>0</v>
      </c>
      <c r="J655" s="134">
        <f t="shared" si="137"/>
        <v>0</v>
      </c>
    </row>
    <row r="656" spans="1:10" ht="24">
      <c r="A656" s="21"/>
      <c r="B656" s="21"/>
      <c r="C656" s="21" t="s">
        <v>268</v>
      </c>
      <c r="D656" s="21" t="s">
        <v>257</v>
      </c>
      <c r="E656" s="11" t="s">
        <v>855</v>
      </c>
      <c r="F656" s="21">
        <v>612</v>
      </c>
      <c r="G656" s="28" t="s">
        <v>548</v>
      </c>
      <c r="H656" s="134">
        <v>503.22</v>
      </c>
      <c r="I656" s="134">
        <v>0</v>
      </c>
      <c r="J656" s="134">
        <v>0</v>
      </c>
    </row>
    <row r="657" spans="1:13" ht="60">
      <c r="A657" s="21"/>
      <c r="B657" s="21"/>
      <c r="C657" s="21" t="s">
        <v>268</v>
      </c>
      <c r="D657" s="21" t="s">
        <v>257</v>
      </c>
      <c r="E657" s="11" t="s">
        <v>857</v>
      </c>
      <c r="F657" s="21"/>
      <c r="G657" s="28" t="s">
        <v>856</v>
      </c>
      <c r="H657" s="134">
        <f t="shared" ref="H657:J658" si="138">H658</f>
        <v>469.68</v>
      </c>
      <c r="I657" s="134">
        <f t="shared" si="138"/>
        <v>0</v>
      </c>
      <c r="J657" s="134">
        <f t="shared" si="138"/>
        <v>0</v>
      </c>
    </row>
    <row r="658" spans="1:13" ht="60">
      <c r="A658" s="21"/>
      <c r="B658" s="21"/>
      <c r="C658" s="21" t="s">
        <v>268</v>
      </c>
      <c r="D658" s="21" t="s">
        <v>257</v>
      </c>
      <c r="E658" s="11" t="s">
        <v>857</v>
      </c>
      <c r="F658" s="33" t="s">
        <v>299</v>
      </c>
      <c r="G658" s="204" t="s">
        <v>178</v>
      </c>
      <c r="H658" s="134">
        <f t="shared" si="138"/>
        <v>469.68</v>
      </c>
      <c r="I658" s="134">
        <f t="shared" si="138"/>
        <v>0</v>
      </c>
      <c r="J658" s="134">
        <f t="shared" si="138"/>
        <v>0</v>
      </c>
    </row>
    <row r="659" spans="1:13" ht="24">
      <c r="A659" s="21"/>
      <c r="B659" s="21"/>
      <c r="C659" s="21" t="s">
        <v>268</v>
      </c>
      <c r="D659" s="21" t="s">
        <v>257</v>
      </c>
      <c r="E659" s="11" t="s">
        <v>857</v>
      </c>
      <c r="F659" s="21">
        <v>612</v>
      </c>
      <c r="G659" s="28" t="s">
        <v>548</v>
      </c>
      <c r="H659" s="134">
        <v>469.68</v>
      </c>
      <c r="I659" s="134">
        <v>0</v>
      </c>
      <c r="J659" s="134">
        <v>0</v>
      </c>
    </row>
    <row r="660" spans="1:13" ht="60">
      <c r="A660" s="21"/>
      <c r="B660" s="21"/>
      <c r="C660" s="21" t="s">
        <v>268</v>
      </c>
      <c r="D660" s="21" t="s">
        <v>257</v>
      </c>
      <c r="E660" s="11" t="s">
        <v>858</v>
      </c>
      <c r="F660" s="21"/>
      <c r="G660" s="28" t="s">
        <v>859</v>
      </c>
      <c r="H660" s="134">
        <f t="shared" ref="H660:J661" si="139">H661</f>
        <v>189.36699999999999</v>
      </c>
      <c r="I660" s="134">
        <f t="shared" si="139"/>
        <v>0</v>
      </c>
      <c r="J660" s="134">
        <f t="shared" si="139"/>
        <v>0</v>
      </c>
    </row>
    <row r="661" spans="1:13" ht="60">
      <c r="A661" s="21"/>
      <c r="B661" s="21"/>
      <c r="C661" s="21" t="s">
        <v>268</v>
      </c>
      <c r="D661" s="21" t="s">
        <v>257</v>
      </c>
      <c r="E661" s="11" t="s">
        <v>858</v>
      </c>
      <c r="F661" s="33" t="s">
        <v>299</v>
      </c>
      <c r="G661" s="204" t="s">
        <v>178</v>
      </c>
      <c r="H661" s="134">
        <f t="shared" si="139"/>
        <v>189.36699999999999</v>
      </c>
      <c r="I661" s="134">
        <f t="shared" si="139"/>
        <v>0</v>
      </c>
      <c r="J661" s="134">
        <f t="shared" si="139"/>
        <v>0</v>
      </c>
    </row>
    <row r="662" spans="1:13" ht="24">
      <c r="A662" s="21"/>
      <c r="B662" s="21"/>
      <c r="C662" s="21" t="s">
        <v>268</v>
      </c>
      <c r="D662" s="21" t="s">
        <v>257</v>
      </c>
      <c r="E662" s="11" t="s">
        <v>858</v>
      </c>
      <c r="F662" s="21">
        <v>612</v>
      </c>
      <c r="G662" s="28" t="s">
        <v>548</v>
      </c>
      <c r="H662" s="134">
        <v>189.36699999999999</v>
      </c>
      <c r="I662" s="134">
        <v>0</v>
      </c>
      <c r="J662" s="134">
        <v>0</v>
      </c>
    </row>
    <row r="663" spans="1:13" ht="84">
      <c r="A663" s="21"/>
      <c r="B663" s="21"/>
      <c r="C663" s="21" t="s">
        <v>268</v>
      </c>
      <c r="D663" s="21" t="s">
        <v>257</v>
      </c>
      <c r="E663" s="11" t="s">
        <v>860</v>
      </c>
      <c r="F663" s="21"/>
      <c r="G663" s="28" t="s">
        <v>861</v>
      </c>
      <c r="H663" s="134">
        <f t="shared" ref="H663:J664" si="140">H664</f>
        <v>562.22299999999996</v>
      </c>
      <c r="I663" s="134">
        <f t="shared" si="140"/>
        <v>0</v>
      </c>
      <c r="J663" s="134">
        <f t="shared" si="140"/>
        <v>0</v>
      </c>
    </row>
    <row r="664" spans="1:13" ht="60">
      <c r="A664" s="21"/>
      <c r="B664" s="21"/>
      <c r="C664" s="21" t="s">
        <v>268</v>
      </c>
      <c r="D664" s="21" t="s">
        <v>257</v>
      </c>
      <c r="E664" s="11" t="s">
        <v>860</v>
      </c>
      <c r="F664" s="33" t="s">
        <v>299</v>
      </c>
      <c r="G664" s="204" t="s">
        <v>178</v>
      </c>
      <c r="H664" s="134">
        <f t="shared" si="140"/>
        <v>562.22299999999996</v>
      </c>
      <c r="I664" s="134">
        <f t="shared" si="140"/>
        <v>0</v>
      </c>
      <c r="J664" s="134">
        <f t="shared" si="140"/>
        <v>0</v>
      </c>
    </row>
    <row r="665" spans="1:13" ht="24">
      <c r="A665" s="21"/>
      <c r="B665" s="21"/>
      <c r="C665" s="21" t="s">
        <v>268</v>
      </c>
      <c r="D665" s="21" t="s">
        <v>257</v>
      </c>
      <c r="E665" s="11" t="s">
        <v>860</v>
      </c>
      <c r="F665" s="21">
        <v>612</v>
      </c>
      <c r="G665" s="28" t="s">
        <v>548</v>
      </c>
      <c r="H665" s="134">
        <v>562.22299999999996</v>
      </c>
      <c r="I665" s="134">
        <v>0</v>
      </c>
      <c r="J665" s="134">
        <v>0</v>
      </c>
    </row>
    <row r="666" spans="1:13" ht="12.75">
      <c r="A666" s="21"/>
      <c r="B666" s="21"/>
      <c r="C666" s="102" t="s">
        <v>268</v>
      </c>
      <c r="D666" s="102" t="s">
        <v>297</v>
      </c>
      <c r="E666" s="101"/>
      <c r="F666" s="102"/>
      <c r="G666" s="121" t="s">
        <v>298</v>
      </c>
      <c r="H666" s="149">
        <f>H667+H721</f>
        <v>693774.375</v>
      </c>
      <c r="I666" s="149">
        <f t="shared" ref="H666:J667" si="141">I667</f>
        <v>634401.59000000008</v>
      </c>
      <c r="J666" s="149">
        <f t="shared" si="141"/>
        <v>630405.83400000003</v>
      </c>
      <c r="K666" s="223"/>
      <c r="L666" s="240"/>
    </row>
    <row r="667" spans="1:13" ht="36">
      <c r="A667" s="21"/>
      <c r="B667" s="21"/>
      <c r="C667" s="21" t="s">
        <v>268</v>
      </c>
      <c r="D667" s="21" t="s">
        <v>297</v>
      </c>
      <c r="E667" s="11" t="s">
        <v>139</v>
      </c>
      <c r="F667" s="21"/>
      <c r="G667" s="28" t="s">
        <v>747</v>
      </c>
      <c r="H667" s="134">
        <f t="shared" si="141"/>
        <v>687646.91200000001</v>
      </c>
      <c r="I667" s="134">
        <f t="shared" si="141"/>
        <v>634401.59000000008</v>
      </c>
      <c r="J667" s="134">
        <f t="shared" si="141"/>
        <v>630405.83400000003</v>
      </c>
    </row>
    <row r="668" spans="1:13" ht="24">
      <c r="A668" s="21"/>
      <c r="B668" s="21"/>
      <c r="C668" s="21" t="s">
        <v>268</v>
      </c>
      <c r="D668" s="21" t="s">
        <v>297</v>
      </c>
      <c r="E668" s="11" t="s">
        <v>142</v>
      </c>
      <c r="F668" s="21"/>
      <c r="G668" s="28" t="s">
        <v>170</v>
      </c>
      <c r="H668" s="134">
        <f>H669+H697+H704+H714</f>
        <v>687646.91200000001</v>
      </c>
      <c r="I668" s="134">
        <f>I669+I697+I704+I714</f>
        <v>634401.59000000008</v>
      </c>
      <c r="J668" s="134">
        <f>J669+J697+J704+J714</f>
        <v>630405.83400000003</v>
      </c>
      <c r="L668" s="228"/>
      <c r="M668" s="228"/>
    </row>
    <row r="669" spans="1:13" ht="120">
      <c r="A669" s="21"/>
      <c r="B669" s="21"/>
      <c r="C669" s="21" t="s">
        <v>268</v>
      </c>
      <c r="D669" s="21" t="s">
        <v>297</v>
      </c>
      <c r="E669" s="11" t="s">
        <v>143</v>
      </c>
      <c r="F669" s="21"/>
      <c r="G669" s="28" t="s">
        <v>172</v>
      </c>
      <c r="H669" s="134">
        <f>H670+H673+H676+H685+H682+H691+H679+H688+H695</f>
        <v>633958.21199999994</v>
      </c>
      <c r="I669" s="134">
        <f t="shared" ref="I669:J669" si="142">I670+I673+I676+I685+I682+I691+I679</f>
        <v>577762.99000000011</v>
      </c>
      <c r="J669" s="134">
        <f t="shared" si="142"/>
        <v>574177.83400000003</v>
      </c>
      <c r="L669" s="228"/>
      <c r="M669" s="228"/>
    </row>
    <row r="670" spans="1:13" ht="132">
      <c r="A670" s="21"/>
      <c r="B670" s="21"/>
      <c r="C670" s="21" t="s">
        <v>268</v>
      </c>
      <c r="D670" s="21" t="s">
        <v>297</v>
      </c>
      <c r="E670" s="34" t="s">
        <v>473</v>
      </c>
      <c r="F670" s="207"/>
      <c r="G670" s="208" t="s">
        <v>762</v>
      </c>
      <c r="H670" s="134">
        <f t="shared" ref="H670:J671" si="143">H671</f>
        <v>459016.1</v>
      </c>
      <c r="I670" s="134">
        <f t="shared" si="143"/>
        <v>445667.7</v>
      </c>
      <c r="J670" s="134">
        <f t="shared" si="143"/>
        <v>445667.7</v>
      </c>
    </row>
    <row r="671" spans="1:13" ht="60">
      <c r="A671" s="21"/>
      <c r="B671" s="21"/>
      <c r="C671" s="21" t="s">
        <v>268</v>
      </c>
      <c r="D671" s="21" t="s">
        <v>297</v>
      </c>
      <c r="E671" s="34" t="s">
        <v>473</v>
      </c>
      <c r="F671" s="33" t="s">
        <v>299</v>
      </c>
      <c r="G671" s="204" t="s">
        <v>178</v>
      </c>
      <c r="H671" s="134">
        <f t="shared" si="143"/>
        <v>459016.1</v>
      </c>
      <c r="I671" s="134">
        <f t="shared" si="143"/>
        <v>445667.7</v>
      </c>
      <c r="J671" s="134">
        <f t="shared" si="143"/>
        <v>445667.7</v>
      </c>
    </row>
    <row r="672" spans="1:13" ht="96">
      <c r="A672" s="21"/>
      <c r="B672" s="21"/>
      <c r="C672" s="21" t="s">
        <v>268</v>
      </c>
      <c r="D672" s="21" t="s">
        <v>297</v>
      </c>
      <c r="E672" s="34" t="s">
        <v>473</v>
      </c>
      <c r="F672" s="21" t="s">
        <v>401</v>
      </c>
      <c r="G672" s="28" t="s">
        <v>639</v>
      </c>
      <c r="H672" s="134">
        <v>459016.1</v>
      </c>
      <c r="I672" s="134">
        <v>445667.7</v>
      </c>
      <c r="J672" s="134">
        <v>445667.7</v>
      </c>
    </row>
    <row r="673" spans="1:10" ht="36">
      <c r="A673" s="21"/>
      <c r="B673" s="21"/>
      <c r="C673" s="21" t="s">
        <v>268</v>
      </c>
      <c r="D673" s="21" t="s">
        <v>297</v>
      </c>
      <c r="E673" s="11" t="s">
        <v>474</v>
      </c>
      <c r="F673" s="21"/>
      <c r="G673" s="28" t="s">
        <v>549</v>
      </c>
      <c r="H673" s="134">
        <f t="shared" ref="H673:J674" si="144">H674</f>
        <v>85291.747000000003</v>
      </c>
      <c r="I673" s="134">
        <f t="shared" si="144"/>
        <v>86505.592000000004</v>
      </c>
      <c r="J673" s="134">
        <f t="shared" si="144"/>
        <v>74856.334000000003</v>
      </c>
    </row>
    <row r="674" spans="1:10" ht="60">
      <c r="A674" s="21"/>
      <c r="B674" s="21"/>
      <c r="C674" s="21" t="s">
        <v>268</v>
      </c>
      <c r="D674" s="21" t="s">
        <v>297</v>
      </c>
      <c r="E674" s="11" t="s">
        <v>474</v>
      </c>
      <c r="F674" s="30" t="s">
        <v>299</v>
      </c>
      <c r="G674" s="204" t="s">
        <v>178</v>
      </c>
      <c r="H674" s="134">
        <f t="shared" si="144"/>
        <v>85291.747000000003</v>
      </c>
      <c r="I674" s="134">
        <f t="shared" si="144"/>
        <v>86505.592000000004</v>
      </c>
      <c r="J674" s="134">
        <f t="shared" si="144"/>
        <v>74856.334000000003</v>
      </c>
    </row>
    <row r="675" spans="1:10" ht="96">
      <c r="A675" s="21"/>
      <c r="B675" s="21"/>
      <c r="C675" s="21" t="s">
        <v>268</v>
      </c>
      <c r="D675" s="21" t="s">
        <v>297</v>
      </c>
      <c r="E675" s="11" t="s">
        <v>474</v>
      </c>
      <c r="F675" s="21" t="s">
        <v>401</v>
      </c>
      <c r="G675" s="28" t="s">
        <v>639</v>
      </c>
      <c r="H675" s="134">
        <v>85291.747000000003</v>
      </c>
      <c r="I675" s="134">
        <v>86505.592000000004</v>
      </c>
      <c r="J675" s="134">
        <v>74856.334000000003</v>
      </c>
    </row>
    <row r="676" spans="1:10" ht="60">
      <c r="A676" s="21"/>
      <c r="B676" s="21"/>
      <c r="C676" s="21" t="s">
        <v>268</v>
      </c>
      <c r="D676" s="21" t="s">
        <v>297</v>
      </c>
      <c r="E676" s="11" t="s">
        <v>475</v>
      </c>
      <c r="F676" s="21"/>
      <c r="G676" s="28" t="s">
        <v>71</v>
      </c>
      <c r="H676" s="134">
        <f t="shared" ref="H676:J677" si="145">H677</f>
        <v>24554.965</v>
      </c>
      <c r="I676" s="134">
        <f t="shared" si="145"/>
        <v>3605.3980000000001</v>
      </c>
      <c r="J676" s="134">
        <f t="shared" si="145"/>
        <v>14750</v>
      </c>
    </row>
    <row r="677" spans="1:10" ht="60">
      <c r="A677" s="21"/>
      <c r="B677" s="21"/>
      <c r="C677" s="21" t="s">
        <v>268</v>
      </c>
      <c r="D677" s="21" t="s">
        <v>297</v>
      </c>
      <c r="E677" s="11" t="s">
        <v>475</v>
      </c>
      <c r="F677" s="33" t="s">
        <v>299</v>
      </c>
      <c r="G677" s="204" t="s">
        <v>178</v>
      </c>
      <c r="H677" s="134">
        <f t="shared" si="145"/>
        <v>24554.965</v>
      </c>
      <c r="I677" s="134">
        <f t="shared" si="145"/>
        <v>3605.3980000000001</v>
      </c>
      <c r="J677" s="134">
        <f t="shared" si="145"/>
        <v>14750</v>
      </c>
    </row>
    <row r="678" spans="1:10" ht="24">
      <c r="A678" s="21"/>
      <c r="B678" s="21"/>
      <c r="C678" s="21" t="s">
        <v>268</v>
      </c>
      <c r="D678" s="21" t="s">
        <v>297</v>
      </c>
      <c r="E678" s="11" t="s">
        <v>475</v>
      </c>
      <c r="F678" s="21">
        <v>612</v>
      </c>
      <c r="G678" s="28" t="s">
        <v>548</v>
      </c>
      <c r="H678" s="134">
        <v>24554.965</v>
      </c>
      <c r="I678" s="134">
        <v>3605.3980000000001</v>
      </c>
      <c r="J678" s="134">
        <v>14750</v>
      </c>
    </row>
    <row r="679" spans="1:10" ht="42.75" customHeight="1">
      <c r="A679" s="21"/>
      <c r="B679" s="21"/>
      <c r="C679" s="21" t="s">
        <v>268</v>
      </c>
      <c r="D679" s="21" t="s">
        <v>297</v>
      </c>
      <c r="E679" s="11" t="s">
        <v>582</v>
      </c>
      <c r="F679" s="21"/>
      <c r="G679" s="28" t="s">
        <v>583</v>
      </c>
      <c r="H679" s="134">
        <f>H680</f>
        <v>700</v>
      </c>
      <c r="I679" s="134">
        <f t="shared" ref="I679:J680" si="146">I680</f>
        <v>0</v>
      </c>
      <c r="J679" s="134">
        <f t="shared" si="146"/>
        <v>0</v>
      </c>
    </row>
    <row r="680" spans="1:10" ht="60">
      <c r="A680" s="21"/>
      <c r="B680" s="21"/>
      <c r="C680" s="21" t="s">
        <v>268</v>
      </c>
      <c r="D680" s="21" t="s">
        <v>297</v>
      </c>
      <c r="E680" s="11" t="s">
        <v>582</v>
      </c>
      <c r="F680" s="33" t="s">
        <v>299</v>
      </c>
      <c r="G680" s="204" t="s">
        <v>178</v>
      </c>
      <c r="H680" s="134">
        <f>H681</f>
        <v>700</v>
      </c>
      <c r="I680" s="134">
        <f t="shared" si="146"/>
        <v>0</v>
      </c>
      <c r="J680" s="134">
        <f t="shared" si="146"/>
        <v>0</v>
      </c>
    </row>
    <row r="681" spans="1:10" ht="24">
      <c r="A681" s="21"/>
      <c r="B681" s="21"/>
      <c r="C681" s="21" t="s">
        <v>268</v>
      </c>
      <c r="D681" s="21" t="s">
        <v>297</v>
      </c>
      <c r="E681" s="11" t="s">
        <v>582</v>
      </c>
      <c r="F681" s="21">
        <v>612</v>
      </c>
      <c r="G681" s="28" t="s">
        <v>548</v>
      </c>
      <c r="H681" s="134">
        <v>700</v>
      </c>
      <c r="I681" s="134">
        <v>0</v>
      </c>
      <c r="J681" s="134">
        <v>0</v>
      </c>
    </row>
    <row r="682" spans="1:10" ht="72">
      <c r="A682" s="21"/>
      <c r="B682" s="21"/>
      <c r="C682" s="21" t="s">
        <v>268</v>
      </c>
      <c r="D682" s="21" t="s">
        <v>297</v>
      </c>
      <c r="E682" s="11" t="s">
        <v>625</v>
      </c>
      <c r="F682" s="21"/>
      <c r="G682" s="28" t="s">
        <v>624</v>
      </c>
      <c r="H682" s="134">
        <f t="shared" ref="H682:J683" si="147">H683</f>
        <v>19421.400000000001</v>
      </c>
      <c r="I682" s="134">
        <f t="shared" si="147"/>
        <v>2464.4</v>
      </c>
      <c r="J682" s="134">
        <f t="shared" si="147"/>
        <v>0</v>
      </c>
    </row>
    <row r="683" spans="1:10" ht="60">
      <c r="A683" s="21"/>
      <c r="B683" s="21"/>
      <c r="C683" s="21" t="s">
        <v>268</v>
      </c>
      <c r="D683" s="21" t="s">
        <v>297</v>
      </c>
      <c r="E683" s="11" t="s">
        <v>625</v>
      </c>
      <c r="F683" s="30" t="s">
        <v>299</v>
      </c>
      <c r="G683" s="204" t="s">
        <v>178</v>
      </c>
      <c r="H683" s="134">
        <f t="shared" si="147"/>
        <v>19421.400000000001</v>
      </c>
      <c r="I683" s="134">
        <f t="shared" si="147"/>
        <v>2464.4</v>
      </c>
      <c r="J683" s="134">
        <f t="shared" si="147"/>
        <v>0</v>
      </c>
    </row>
    <row r="684" spans="1:10" ht="24">
      <c r="A684" s="21"/>
      <c r="B684" s="21"/>
      <c r="C684" s="21" t="s">
        <v>268</v>
      </c>
      <c r="D684" s="21" t="s">
        <v>297</v>
      </c>
      <c r="E684" s="11" t="s">
        <v>625</v>
      </c>
      <c r="F684" s="21">
        <v>612</v>
      </c>
      <c r="G684" s="28" t="s">
        <v>548</v>
      </c>
      <c r="H684" s="134">
        <v>19421.400000000001</v>
      </c>
      <c r="I684" s="134">
        <v>2464.4</v>
      </c>
      <c r="J684" s="134">
        <v>0</v>
      </c>
    </row>
    <row r="685" spans="1:10" ht="84">
      <c r="A685" s="21"/>
      <c r="B685" s="21"/>
      <c r="C685" s="21" t="s">
        <v>268</v>
      </c>
      <c r="D685" s="21" t="s">
        <v>297</v>
      </c>
      <c r="E685" s="11" t="s">
        <v>626</v>
      </c>
      <c r="F685" s="21"/>
      <c r="G685" s="28" t="s">
        <v>627</v>
      </c>
      <c r="H685" s="134">
        <f t="shared" ref="H685:J686" si="148">H686</f>
        <v>5685.2</v>
      </c>
      <c r="I685" s="134">
        <f t="shared" si="148"/>
        <v>616.1</v>
      </c>
      <c r="J685" s="134">
        <f t="shared" si="148"/>
        <v>0</v>
      </c>
    </row>
    <row r="686" spans="1:10" ht="60">
      <c r="A686" s="21"/>
      <c r="B686" s="21"/>
      <c r="C686" s="21" t="s">
        <v>268</v>
      </c>
      <c r="D686" s="21" t="s">
        <v>297</v>
      </c>
      <c r="E686" s="11" t="s">
        <v>626</v>
      </c>
      <c r="F686" s="33" t="s">
        <v>299</v>
      </c>
      <c r="G686" s="204" t="s">
        <v>178</v>
      </c>
      <c r="H686" s="134">
        <f>H687</f>
        <v>5685.2</v>
      </c>
      <c r="I686" s="134">
        <f t="shared" si="148"/>
        <v>616.1</v>
      </c>
      <c r="J686" s="134">
        <f t="shared" si="148"/>
        <v>0</v>
      </c>
    </row>
    <row r="687" spans="1:10" ht="24">
      <c r="A687" s="21"/>
      <c r="B687" s="21"/>
      <c r="C687" s="21" t="s">
        <v>268</v>
      </c>
      <c r="D687" s="21" t="s">
        <v>297</v>
      </c>
      <c r="E687" s="11" t="s">
        <v>626</v>
      </c>
      <c r="F687" s="21">
        <v>612</v>
      </c>
      <c r="G687" s="28" t="s">
        <v>548</v>
      </c>
      <c r="H687" s="134">
        <v>5685.2</v>
      </c>
      <c r="I687" s="134">
        <v>616.1</v>
      </c>
      <c r="J687" s="134">
        <v>0</v>
      </c>
    </row>
    <row r="688" spans="1:10" ht="67.5" customHeight="1">
      <c r="A688" s="21"/>
      <c r="B688" s="21"/>
      <c r="C688" s="21" t="s">
        <v>268</v>
      </c>
      <c r="D688" s="21" t="s">
        <v>297</v>
      </c>
      <c r="E688" s="11" t="s">
        <v>652</v>
      </c>
      <c r="F688" s="21"/>
      <c r="G688" s="28" t="s">
        <v>648</v>
      </c>
      <c r="H688" s="134">
        <f>H689</f>
        <v>145</v>
      </c>
      <c r="I688" s="134">
        <f t="shared" ref="I688:J689" si="149">I689</f>
        <v>0</v>
      </c>
      <c r="J688" s="134">
        <f t="shared" si="149"/>
        <v>0</v>
      </c>
    </row>
    <row r="689" spans="1:13" ht="60">
      <c r="A689" s="21"/>
      <c r="B689" s="21"/>
      <c r="C689" s="21" t="s">
        <v>268</v>
      </c>
      <c r="D689" s="21" t="s">
        <v>297</v>
      </c>
      <c r="E689" s="11" t="s">
        <v>652</v>
      </c>
      <c r="F689" s="33" t="s">
        <v>299</v>
      </c>
      <c r="G689" s="204" t="s">
        <v>178</v>
      </c>
      <c r="H689" s="134">
        <f>H690</f>
        <v>145</v>
      </c>
      <c r="I689" s="134">
        <f t="shared" si="149"/>
        <v>0</v>
      </c>
      <c r="J689" s="134">
        <f t="shared" si="149"/>
        <v>0</v>
      </c>
    </row>
    <row r="690" spans="1:13" ht="24">
      <c r="A690" s="21"/>
      <c r="B690" s="21"/>
      <c r="C690" s="21" t="s">
        <v>268</v>
      </c>
      <c r="D690" s="21" t="s">
        <v>297</v>
      </c>
      <c r="E690" s="11" t="s">
        <v>652</v>
      </c>
      <c r="F690" s="21">
        <v>612</v>
      </c>
      <c r="G690" s="28" t="s">
        <v>548</v>
      </c>
      <c r="H690" s="134">
        <v>145</v>
      </c>
      <c r="I690" s="134">
        <v>0</v>
      </c>
      <c r="J690" s="134">
        <v>0</v>
      </c>
    </row>
    <row r="691" spans="1:13" ht="84">
      <c r="A691" s="21"/>
      <c r="B691" s="21"/>
      <c r="C691" s="21" t="s">
        <v>268</v>
      </c>
      <c r="D691" s="21" t="s">
        <v>297</v>
      </c>
      <c r="E691" s="11" t="s">
        <v>728</v>
      </c>
      <c r="F691" s="21"/>
      <c r="G691" s="28" t="s">
        <v>727</v>
      </c>
      <c r="H691" s="134">
        <f t="shared" ref="H691:J692" si="150">H692</f>
        <v>38903.800000000003</v>
      </c>
      <c r="I691" s="134">
        <f t="shared" si="150"/>
        <v>38903.800000000003</v>
      </c>
      <c r="J691" s="134">
        <f t="shared" si="150"/>
        <v>38903.800000000003</v>
      </c>
    </row>
    <row r="692" spans="1:13" ht="60">
      <c r="A692" s="21"/>
      <c r="B692" s="21"/>
      <c r="C692" s="21" t="s">
        <v>268</v>
      </c>
      <c r="D692" s="21" t="s">
        <v>297</v>
      </c>
      <c r="E692" s="11" t="s">
        <v>728</v>
      </c>
      <c r="F692" s="33" t="s">
        <v>299</v>
      </c>
      <c r="G692" s="204" t="s">
        <v>178</v>
      </c>
      <c r="H692" s="134">
        <f t="shared" si="150"/>
        <v>38903.800000000003</v>
      </c>
      <c r="I692" s="134">
        <f t="shared" si="150"/>
        <v>38903.800000000003</v>
      </c>
      <c r="J692" s="134">
        <f t="shared" si="150"/>
        <v>38903.800000000003</v>
      </c>
    </row>
    <row r="693" spans="1:13" ht="96">
      <c r="A693" s="21"/>
      <c r="B693" s="21"/>
      <c r="C693" s="21" t="s">
        <v>268</v>
      </c>
      <c r="D693" s="21" t="s">
        <v>297</v>
      </c>
      <c r="E693" s="11" t="s">
        <v>728</v>
      </c>
      <c r="F693" s="21" t="s">
        <v>401</v>
      </c>
      <c r="G693" s="28" t="s">
        <v>639</v>
      </c>
      <c r="H693" s="134">
        <v>38903.800000000003</v>
      </c>
      <c r="I693" s="134">
        <v>38903.800000000003</v>
      </c>
      <c r="J693" s="134">
        <v>38903.800000000003</v>
      </c>
    </row>
    <row r="694" spans="1:13" ht="81" customHeight="1">
      <c r="A694" s="21"/>
      <c r="B694" s="21"/>
      <c r="C694" s="21" t="s">
        <v>268</v>
      </c>
      <c r="D694" s="21" t="s">
        <v>297</v>
      </c>
      <c r="E694" s="11" t="s">
        <v>584</v>
      </c>
      <c r="F694" s="21"/>
      <c r="G694" s="28" t="s">
        <v>965</v>
      </c>
      <c r="H694" s="134">
        <f>H695</f>
        <v>240</v>
      </c>
      <c r="I694" s="134">
        <f t="shared" ref="I694:J694" si="151">I695</f>
        <v>0</v>
      </c>
      <c r="J694" s="134">
        <f t="shared" si="151"/>
        <v>0</v>
      </c>
    </row>
    <row r="695" spans="1:13" ht="60">
      <c r="A695" s="21"/>
      <c r="B695" s="21"/>
      <c r="C695" s="21" t="s">
        <v>268</v>
      </c>
      <c r="D695" s="21" t="s">
        <v>297</v>
      </c>
      <c r="E695" s="11" t="s">
        <v>584</v>
      </c>
      <c r="F695" s="33" t="s">
        <v>299</v>
      </c>
      <c r="G695" s="204" t="s">
        <v>178</v>
      </c>
      <c r="H695" s="134">
        <f>H696</f>
        <v>240</v>
      </c>
      <c r="I695" s="134">
        <f t="shared" ref="I695:J695" si="152">I696</f>
        <v>0</v>
      </c>
      <c r="J695" s="134">
        <f t="shared" si="152"/>
        <v>0</v>
      </c>
    </row>
    <row r="696" spans="1:13" ht="24">
      <c r="A696" s="21"/>
      <c r="B696" s="21"/>
      <c r="C696" s="21" t="s">
        <v>268</v>
      </c>
      <c r="D696" s="21" t="s">
        <v>297</v>
      </c>
      <c r="E696" s="11" t="s">
        <v>584</v>
      </c>
      <c r="F696" s="21">
        <v>612</v>
      </c>
      <c r="G696" s="28" t="s">
        <v>548</v>
      </c>
      <c r="H696" s="134">
        <v>240</v>
      </c>
      <c r="I696" s="134">
        <v>0</v>
      </c>
      <c r="J696" s="134">
        <v>0</v>
      </c>
    </row>
    <row r="697" spans="1:13" ht="60">
      <c r="A697" s="21"/>
      <c r="B697" s="21"/>
      <c r="C697" s="21" t="s">
        <v>268</v>
      </c>
      <c r="D697" s="21" t="s">
        <v>297</v>
      </c>
      <c r="E697" s="11" t="s">
        <v>428</v>
      </c>
      <c r="F697" s="21"/>
      <c r="G697" s="28" t="s">
        <v>377</v>
      </c>
      <c r="H697" s="134">
        <f>H701+H698</f>
        <v>7559.9</v>
      </c>
      <c r="I697" s="134">
        <f>I701+I698</f>
        <v>7559.9</v>
      </c>
      <c r="J697" s="134">
        <f>J701+J698</f>
        <v>7559.9</v>
      </c>
      <c r="L697" s="228"/>
      <c r="M697" s="228"/>
    </row>
    <row r="698" spans="1:13" ht="156">
      <c r="A698" s="21"/>
      <c r="B698" s="21"/>
      <c r="C698" s="21" t="s">
        <v>268</v>
      </c>
      <c r="D698" s="21" t="s">
        <v>297</v>
      </c>
      <c r="E698" s="11" t="s">
        <v>73</v>
      </c>
      <c r="F698" s="21"/>
      <c r="G698" s="28" t="s">
        <v>817</v>
      </c>
      <c r="H698" s="134">
        <f t="shared" ref="H698:J699" si="153">H699</f>
        <v>2076.6</v>
      </c>
      <c r="I698" s="134">
        <f t="shared" si="153"/>
        <v>2076.6</v>
      </c>
      <c r="J698" s="134">
        <f t="shared" si="153"/>
        <v>2076.6</v>
      </c>
    </row>
    <row r="699" spans="1:13" ht="60">
      <c r="A699" s="21"/>
      <c r="B699" s="21"/>
      <c r="C699" s="21" t="s">
        <v>268</v>
      </c>
      <c r="D699" s="21" t="s">
        <v>297</v>
      </c>
      <c r="E699" s="11" t="s">
        <v>73</v>
      </c>
      <c r="F699" s="30" t="s">
        <v>299</v>
      </c>
      <c r="G699" s="204" t="s">
        <v>178</v>
      </c>
      <c r="H699" s="134">
        <f t="shared" si="153"/>
        <v>2076.6</v>
      </c>
      <c r="I699" s="134">
        <f t="shared" si="153"/>
        <v>2076.6</v>
      </c>
      <c r="J699" s="134">
        <f t="shared" si="153"/>
        <v>2076.6</v>
      </c>
    </row>
    <row r="700" spans="1:13" ht="72">
      <c r="A700" s="21"/>
      <c r="B700" s="21"/>
      <c r="C700" s="21" t="s">
        <v>268</v>
      </c>
      <c r="D700" s="21" t="s">
        <v>297</v>
      </c>
      <c r="E700" s="11" t="s">
        <v>73</v>
      </c>
      <c r="F700" s="21" t="s">
        <v>401</v>
      </c>
      <c r="G700" s="28" t="s">
        <v>303</v>
      </c>
      <c r="H700" s="134">
        <v>2076.6</v>
      </c>
      <c r="I700" s="134">
        <v>2076.6</v>
      </c>
      <c r="J700" s="134">
        <v>2076.6</v>
      </c>
    </row>
    <row r="701" spans="1:13" ht="48">
      <c r="A701" s="21"/>
      <c r="B701" s="21"/>
      <c r="C701" s="21" t="s">
        <v>268</v>
      </c>
      <c r="D701" s="21" t="s">
        <v>297</v>
      </c>
      <c r="E701" s="11" t="s">
        <v>429</v>
      </c>
      <c r="F701" s="21"/>
      <c r="G701" s="28" t="s">
        <v>90</v>
      </c>
      <c r="H701" s="134">
        <f t="shared" ref="H701:J702" si="154">H702</f>
        <v>5483.3</v>
      </c>
      <c r="I701" s="134">
        <f t="shared" si="154"/>
        <v>5483.3</v>
      </c>
      <c r="J701" s="134">
        <f t="shared" si="154"/>
        <v>5483.3</v>
      </c>
    </row>
    <row r="702" spans="1:13" ht="60">
      <c r="A702" s="21"/>
      <c r="B702" s="21"/>
      <c r="C702" s="21" t="s">
        <v>268</v>
      </c>
      <c r="D702" s="21" t="s">
        <v>297</v>
      </c>
      <c r="E702" s="11" t="s">
        <v>429</v>
      </c>
      <c r="F702" s="33" t="s">
        <v>299</v>
      </c>
      <c r="G702" s="204" t="s">
        <v>178</v>
      </c>
      <c r="H702" s="134">
        <f t="shared" si="154"/>
        <v>5483.3</v>
      </c>
      <c r="I702" s="134">
        <f t="shared" si="154"/>
        <v>5483.3</v>
      </c>
      <c r="J702" s="134">
        <f t="shared" si="154"/>
        <v>5483.3</v>
      </c>
    </row>
    <row r="703" spans="1:13" ht="72">
      <c r="A703" s="21"/>
      <c r="B703" s="21"/>
      <c r="C703" s="21" t="s">
        <v>268</v>
      </c>
      <c r="D703" s="21" t="s">
        <v>297</v>
      </c>
      <c r="E703" s="11" t="s">
        <v>429</v>
      </c>
      <c r="F703" s="21" t="s">
        <v>401</v>
      </c>
      <c r="G703" s="28" t="s">
        <v>303</v>
      </c>
      <c r="H703" s="134">
        <v>5483.3</v>
      </c>
      <c r="I703" s="134">
        <v>5483.3</v>
      </c>
      <c r="J703" s="134">
        <v>5483.3</v>
      </c>
    </row>
    <row r="704" spans="1:13" ht="72">
      <c r="A704" s="21"/>
      <c r="B704" s="21"/>
      <c r="C704" s="21" t="s">
        <v>268</v>
      </c>
      <c r="D704" s="21" t="s">
        <v>297</v>
      </c>
      <c r="E704" s="11" t="s">
        <v>144</v>
      </c>
      <c r="F704" s="21"/>
      <c r="G704" s="28" t="s">
        <v>173</v>
      </c>
      <c r="H704" s="134">
        <f>H708+H705+H711</f>
        <v>45648.800000000003</v>
      </c>
      <c r="I704" s="134">
        <f>I708+I705+I711</f>
        <v>48598.7</v>
      </c>
      <c r="J704" s="134">
        <f>J708+J705+J711</f>
        <v>48188.1</v>
      </c>
      <c r="L704" s="228"/>
      <c r="M704" s="228"/>
    </row>
    <row r="705" spans="1:12" ht="96">
      <c r="A705" s="21"/>
      <c r="B705" s="21"/>
      <c r="C705" s="21" t="s">
        <v>268</v>
      </c>
      <c r="D705" s="21" t="s">
        <v>297</v>
      </c>
      <c r="E705" s="11" t="s">
        <v>726</v>
      </c>
      <c r="F705" s="21"/>
      <c r="G705" s="28" t="s">
        <v>725</v>
      </c>
      <c r="H705" s="134">
        <f t="shared" ref="H705:J706" si="155">H706</f>
        <v>42232.800000000003</v>
      </c>
      <c r="I705" s="134">
        <f t="shared" si="155"/>
        <v>44282.7</v>
      </c>
      <c r="J705" s="134">
        <f t="shared" si="155"/>
        <v>43872.1</v>
      </c>
    </row>
    <row r="706" spans="1:12" ht="60">
      <c r="A706" s="21"/>
      <c r="B706" s="21"/>
      <c r="C706" s="21" t="s">
        <v>268</v>
      </c>
      <c r="D706" s="21" t="s">
        <v>297</v>
      </c>
      <c r="E706" s="11" t="s">
        <v>726</v>
      </c>
      <c r="F706" s="33" t="s">
        <v>299</v>
      </c>
      <c r="G706" s="204" t="s">
        <v>178</v>
      </c>
      <c r="H706" s="134">
        <f t="shared" si="155"/>
        <v>42232.800000000003</v>
      </c>
      <c r="I706" s="134">
        <f t="shared" si="155"/>
        <v>44282.7</v>
      </c>
      <c r="J706" s="134">
        <f t="shared" si="155"/>
        <v>43872.1</v>
      </c>
    </row>
    <row r="707" spans="1:12" ht="72">
      <c r="A707" s="21"/>
      <c r="B707" s="21"/>
      <c r="C707" s="21" t="s">
        <v>268</v>
      </c>
      <c r="D707" s="21" t="s">
        <v>297</v>
      </c>
      <c r="E707" s="11" t="s">
        <v>726</v>
      </c>
      <c r="F707" s="21" t="s">
        <v>401</v>
      </c>
      <c r="G707" s="28" t="s">
        <v>303</v>
      </c>
      <c r="H707" s="134">
        <v>42232.800000000003</v>
      </c>
      <c r="I707" s="134">
        <v>44282.7</v>
      </c>
      <c r="J707" s="134">
        <v>43872.1</v>
      </c>
    </row>
    <row r="708" spans="1:12" ht="48">
      <c r="A708" s="21"/>
      <c r="B708" s="21"/>
      <c r="C708" s="21" t="s">
        <v>268</v>
      </c>
      <c r="D708" s="21" t="s">
        <v>297</v>
      </c>
      <c r="E708" s="11" t="s">
        <v>477</v>
      </c>
      <c r="F708" s="21"/>
      <c r="G708" s="28" t="s">
        <v>752</v>
      </c>
      <c r="H708" s="134">
        <f t="shared" ref="H708:J712" si="156">H709</f>
        <v>2664.6</v>
      </c>
      <c r="I708" s="134">
        <f t="shared" si="156"/>
        <v>3464.6</v>
      </c>
      <c r="J708" s="134">
        <f t="shared" si="156"/>
        <v>3464.6</v>
      </c>
    </row>
    <row r="709" spans="1:12" ht="60">
      <c r="A709" s="21"/>
      <c r="B709" s="21"/>
      <c r="C709" s="21" t="s">
        <v>268</v>
      </c>
      <c r="D709" s="21" t="s">
        <v>297</v>
      </c>
      <c r="E709" s="11" t="s">
        <v>477</v>
      </c>
      <c r="F709" s="33" t="s">
        <v>299</v>
      </c>
      <c r="G709" s="204" t="s">
        <v>178</v>
      </c>
      <c r="H709" s="134">
        <f t="shared" si="156"/>
        <v>2664.6</v>
      </c>
      <c r="I709" s="134">
        <f t="shared" si="156"/>
        <v>3464.6</v>
      </c>
      <c r="J709" s="134">
        <f t="shared" si="156"/>
        <v>3464.6</v>
      </c>
    </row>
    <row r="710" spans="1:12" ht="72">
      <c r="A710" s="21"/>
      <c r="B710" s="21"/>
      <c r="C710" s="21" t="s">
        <v>268</v>
      </c>
      <c r="D710" s="21" t="s">
        <v>297</v>
      </c>
      <c r="E710" s="11" t="s">
        <v>477</v>
      </c>
      <c r="F710" s="21" t="s">
        <v>401</v>
      </c>
      <c r="G710" s="28" t="s">
        <v>303</v>
      </c>
      <c r="H710" s="134">
        <v>2664.6</v>
      </c>
      <c r="I710" s="134">
        <v>3464.6</v>
      </c>
      <c r="J710" s="134">
        <v>3464.6</v>
      </c>
    </row>
    <row r="711" spans="1:12" ht="60">
      <c r="A711" s="21"/>
      <c r="B711" s="21"/>
      <c r="C711" s="21" t="s">
        <v>268</v>
      </c>
      <c r="D711" s="21" t="s">
        <v>297</v>
      </c>
      <c r="E711" s="11" t="s">
        <v>478</v>
      </c>
      <c r="F711" s="21"/>
      <c r="G711" s="28" t="s">
        <v>753</v>
      </c>
      <c r="H711" s="134">
        <f>H712</f>
        <v>751.4</v>
      </c>
      <c r="I711" s="134">
        <f t="shared" si="156"/>
        <v>851.4</v>
      </c>
      <c r="J711" s="134">
        <f t="shared" si="156"/>
        <v>851.4</v>
      </c>
    </row>
    <row r="712" spans="1:12" ht="60">
      <c r="A712" s="21"/>
      <c r="B712" s="21"/>
      <c r="C712" s="21" t="s">
        <v>268</v>
      </c>
      <c r="D712" s="21" t="s">
        <v>297</v>
      </c>
      <c r="E712" s="11" t="s">
        <v>478</v>
      </c>
      <c r="F712" s="33" t="s">
        <v>299</v>
      </c>
      <c r="G712" s="204" t="s">
        <v>178</v>
      </c>
      <c r="H712" s="134">
        <f>H713</f>
        <v>751.4</v>
      </c>
      <c r="I712" s="134">
        <f t="shared" si="156"/>
        <v>851.4</v>
      </c>
      <c r="J712" s="134">
        <f t="shared" si="156"/>
        <v>851.4</v>
      </c>
    </row>
    <row r="713" spans="1:12" ht="72">
      <c r="A713" s="21"/>
      <c r="B713" s="21"/>
      <c r="C713" s="21" t="s">
        <v>268</v>
      </c>
      <c r="D713" s="21" t="s">
        <v>297</v>
      </c>
      <c r="E713" s="11" t="s">
        <v>478</v>
      </c>
      <c r="F713" s="21" t="s">
        <v>401</v>
      </c>
      <c r="G713" s="28" t="s">
        <v>303</v>
      </c>
      <c r="H713" s="134">
        <v>751.4</v>
      </c>
      <c r="I713" s="134">
        <v>851.4</v>
      </c>
      <c r="J713" s="134">
        <v>851.4</v>
      </c>
    </row>
    <row r="714" spans="1:12" ht="72">
      <c r="A714" s="21"/>
      <c r="B714" s="21"/>
      <c r="C714" s="21" t="s">
        <v>268</v>
      </c>
      <c r="D714" s="21" t="s">
        <v>297</v>
      </c>
      <c r="E714" s="11" t="s">
        <v>755</v>
      </c>
      <c r="F714" s="21"/>
      <c r="G714" s="28" t="s">
        <v>818</v>
      </c>
      <c r="H714" s="134">
        <f>H718+H715</f>
        <v>480</v>
      </c>
      <c r="I714" s="134">
        <f>I718+I715</f>
        <v>480</v>
      </c>
      <c r="J714" s="134">
        <f>J718+J715</f>
        <v>480</v>
      </c>
      <c r="K714" s="226"/>
      <c r="L714" s="226"/>
    </row>
    <row r="715" spans="1:12" ht="48">
      <c r="A715" s="21"/>
      <c r="B715" s="21"/>
      <c r="C715" s="21" t="s">
        <v>268</v>
      </c>
      <c r="D715" s="21" t="s">
        <v>297</v>
      </c>
      <c r="E715" s="11" t="s">
        <v>824</v>
      </c>
      <c r="F715" s="21"/>
      <c r="G715" s="28" t="s">
        <v>687</v>
      </c>
      <c r="H715" s="155">
        <f t="shared" ref="H715:J716" si="157">H716</f>
        <v>413.4</v>
      </c>
      <c r="I715" s="155">
        <f t="shared" si="157"/>
        <v>413.4</v>
      </c>
      <c r="J715" s="155">
        <f t="shared" si="157"/>
        <v>413.4</v>
      </c>
    </row>
    <row r="716" spans="1:12" ht="60">
      <c r="A716" s="21"/>
      <c r="B716" s="21"/>
      <c r="C716" s="21" t="s">
        <v>268</v>
      </c>
      <c r="D716" s="21" t="s">
        <v>297</v>
      </c>
      <c r="E716" s="11" t="s">
        <v>824</v>
      </c>
      <c r="F716" s="33" t="s">
        <v>299</v>
      </c>
      <c r="G716" s="204" t="s">
        <v>178</v>
      </c>
      <c r="H716" s="155">
        <f t="shared" si="157"/>
        <v>413.4</v>
      </c>
      <c r="I716" s="155">
        <f t="shared" si="157"/>
        <v>413.4</v>
      </c>
      <c r="J716" s="155">
        <f t="shared" si="157"/>
        <v>413.4</v>
      </c>
    </row>
    <row r="717" spans="1:12" ht="24">
      <c r="A717" s="21"/>
      <c r="B717" s="21"/>
      <c r="C717" s="21" t="s">
        <v>268</v>
      </c>
      <c r="D717" s="21" t="s">
        <v>297</v>
      </c>
      <c r="E717" s="11" t="s">
        <v>824</v>
      </c>
      <c r="F717" s="21">
        <v>612</v>
      </c>
      <c r="G717" s="28" t="s">
        <v>548</v>
      </c>
      <c r="H717" s="155">
        <v>413.4</v>
      </c>
      <c r="I717" s="155">
        <v>413.4</v>
      </c>
      <c r="J717" s="155">
        <v>413.4</v>
      </c>
    </row>
    <row r="718" spans="1:12" ht="72">
      <c r="A718" s="21"/>
      <c r="B718" s="21"/>
      <c r="C718" s="21" t="s">
        <v>268</v>
      </c>
      <c r="D718" s="21" t="s">
        <v>297</v>
      </c>
      <c r="E718" s="11" t="s">
        <v>754</v>
      </c>
      <c r="F718" s="21"/>
      <c r="G718" s="28" t="s">
        <v>673</v>
      </c>
      <c r="H718" s="134">
        <f t="shared" ref="H718:J719" si="158">H719</f>
        <v>66.599999999999994</v>
      </c>
      <c r="I718" s="134">
        <f t="shared" si="158"/>
        <v>66.599999999999994</v>
      </c>
      <c r="J718" s="134">
        <f t="shared" si="158"/>
        <v>66.599999999999994</v>
      </c>
    </row>
    <row r="719" spans="1:12" ht="60">
      <c r="A719" s="21"/>
      <c r="B719" s="21"/>
      <c r="C719" s="21" t="s">
        <v>268</v>
      </c>
      <c r="D719" s="21" t="s">
        <v>297</v>
      </c>
      <c r="E719" s="11" t="s">
        <v>754</v>
      </c>
      <c r="F719" s="33" t="s">
        <v>299</v>
      </c>
      <c r="G719" s="204" t="s">
        <v>178</v>
      </c>
      <c r="H719" s="134">
        <f t="shared" si="158"/>
        <v>66.599999999999994</v>
      </c>
      <c r="I719" s="134">
        <f t="shared" si="158"/>
        <v>66.599999999999994</v>
      </c>
      <c r="J719" s="134">
        <f t="shared" si="158"/>
        <v>66.599999999999994</v>
      </c>
    </row>
    <row r="720" spans="1:12" ht="24">
      <c r="A720" s="21"/>
      <c r="B720" s="21"/>
      <c r="C720" s="21" t="s">
        <v>268</v>
      </c>
      <c r="D720" s="21" t="s">
        <v>297</v>
      </c>
      <c r="E720" s="11" t="s">
        <v>754</v>
      </c>
      <c r="F720" s="21">
        <v>612</v>
      </c>
      <c r="G720" s="28" t="s">
        <v>548</v>
      </c>
      <c r="H720" s="134">
        <v>66.599999999999994</v>
      </c>
      <c r="I720" s="134">
        <v>66.599999999999994</v>
      </c>
      <c r="J720" s="134">
        <v>66.599999999999994</v>
      </c>
    </row>
    <row r="721" spans="1:10" ht="72">
      <c r="A721" s="21"/>
      <c r="B721" s="21"/>
      <c r="C721" s="21" t="s">
        <v>268</v>
      </c>
      <c r="D721" s="21" t="s">
        <v>297</v>
      </c>
      <c r="E721" s="11" t="s">
        <v>402</v>
      </c>
      <c r="F721" s="21"/>
      <c r="G721" s="28" t="s">
        <v>730</v>
      </c>
      <c r="H721" s="134">
        <f t="shared" ref="H721:J722" si="159">H722</f>
        <v>6127.4630000000006</v>
      </c>
      <c r="I721" s="134">
        <f t="shared" si="159"/>
        <v>0</v>
      </c>
      <c r="J721" s="134">
        <f t="shared" si="159"/>
        <v>0</v>
      </c>
    </row>
    <row r="722" spans="1:10" ht="59.25" customHeight="1">
      <c r="A722" s="21"/>
      <c r="B722" s="21"/>
      <c r="C722" s="21" t="s">
        <v>268</v>
      </c>
      <c r="D722" s="21" t="s">
        <v>297</v>
      </c>
      <c r="E722" s="11" t="s">
        <v>852</v>
      </c>
      <c r="F722" s="21"/>
      <c r="G722" s="28" t="s">
        <v>850</v>
      </c>
      <c r="H722" s="134">
        <f t="shared" si="159"/>
        <v>6127.4630000000006</v>
      </c>
      <c r="I722" s="134">
        <f t="shared" si="159"/>
        <v>0</v>
      </c>
      <c r="J722" s="134">
        <f t="shared" si="159"/>
        <v>0</v>
      </c>
    </row>
    <row r="723" spans="1:10" ht="84">
      <c r="A723" s="21"/>
      <c r="B723" s="21"/>
      <c r="C723" s="21" t="s">
        <v>268</v>
      </c>
      <c r="D723" s="21" t="s">
        <v>297</v>
      </c>
      <c r="E723" s="11" t="s">
        <v>853</v>
      </c>
      <c r="F723" s="21"/>
      <c r="G723" s="28" t="s">
        <v>851</v>
      </c>
      <c r="H723" s="134">
        <f>H727+H730+H733+H736+H724</f>
        <v>6127.4630000000006</v>
      </c>
      <c r="I723" s="134">
        <f>I727+I730+I733+I736+I724</f>
        <v>0</v>
      </c>
      <c r="J723" s="134">
        <f>J727+J730+J733+J736+J724</f>
        <v>0</v>
      </c>
    </row>
    <row r="724" spans="1:10" ht="48">
      <c r="A724" s="21"/>
      <c r="B724" s="21"/>
      <c r="C724" s="21" t="s">
        <v>268</v>
      </c>
      <c r="D724" s="21" t="s">
        <v>297</v>
      </c>
      <c r="E724" s="11" t="s">
        <v>862</v>
      </c>
      <c r="F724" s="21"/>
      <c r="G724" s="28" t="s">
        <v>863</v>
      </c>
      <c r="H724" s="134">
        <f t="shared" ref="H724:J725" si="160">H725</f>
        <v>422.92</v>
      </c>
      <c r="I724" s="134">
        <f t="shared" si="160"/>
        <v>0</v>
      </c>
      <c r="J724" s="134">
        <f t="shared" si="160"/>
        <v>0</v>
      </c>
    </row>
    <row r="725" spans="1:10" ht="60">
      <c r="A725" s="21"/>
      <c r="B725" s="21"/>
      <c r="C725" s="21" t="s">
        <v>268</v>
      </c>
      <c r="D725" s="21" t="s">
        <v>297</v>
      </c>
      <c r="E725" s="11" t="s">
        <v>862</v>
      </c>
      <c r="F725" s="33" t="s">
        <v>299</v>
      </c>
      <c r="G725" s="204" t="s">
        <v>178</v>
      </c>
      <c r="H725" s="134">
        <f t="shared" si="160"/>
        <v>422.92</v>
      </c>
      <c r="I725" s="134">
        <f t="shared" si="160"/>
        <v>0</v>
      </c>
      <c r="J725" s="134">
        <f t="shared" si="160"/>
        <v>0</v>
      </c>
    </row>
    <row r="726" spans="1:10" ht="24">
      <c r="A726" s="21"/>
      <c r="B726" s="21"/>
      <c r="C726" s="21" t="s">
        <v>268</v>
      </c>
      <c r="D726" s="21" t="s">
        <v>297</v>
      </c>
      <c r="E726" s="11" t="s">
        <v>862</v>
      </c>
      <c r="F726" s="21">
        <v>612</v>
      </c>
      <c r="G726" s="28" t="s">
        <v>548</v>
      </c>
      <c r="H726" s="134">
        <v>422.92</v>
      </c>
      <c r="I726" s="134">
        <v>0</v>
      </c>
      <c r="J726" s="134">
        <v>0</v>
      </c>
    </row>
    <row r="727" spans="1:10" ht="60">
      <c r="A727" s="21"/>
      <c r="B727" s="21"/>
      <c r="C727" s="21" t="s">
        <v>268</v>
      </c>
      <c r="D727" s="21" t="s">
        <v>297</v>
      </c>
      <c r="E727" s="11" t="s">
        <v>864</v>
      </c>
      <c r="F727" s="21"/>
      <c r="G727" s="28" t="s">
        <v>865</v>
      </c>
      <c r="H727" s="134">
        <f t="shared" ref="H727:J728" si="161">H728</f>
        <v>869.02200000000005</v>
      </c>
      <c r="I727" s="134">
        <f t="shared" si="161"/>
        <v>0</v>
      </c>
      <c r="J727" s="134">
        <f t="shared" si="161"/>
        <v>0</v>
      </c>
    </row>
    <row r="728" spans="1:10" ht="60">
      <c r="A728" s="21"/>
      <c r="B728" s="21"/>
      <c r="C728" s="21" t="s">
        <v>268</v>
      </c>
      <c r="D728" s="21" t="s">
        <v>297</v>
      </c>
      <c r="E728" s="11" t="s">
        <v>864</v>
      </c>
      <c r="F728" s="33" t="s">
        <v>299</v>
      </c>
      <c r="G728" s="204" t="s">
        <v>178</v>
      </c>
      <c r="H728" s="134">
        <f t="shared" si="161"/>
        <v>869.02200000000005</v>
      </c>
      <c r="I728" s="134">
        <f t="shared" si="161"/>
        <v>0</v>
      </c>
      <c r="J728" s="134">
        <f t="shared" si="161"/>
        <v>0</v>
      </c>
    </row>
    <row r="729" spans="1:10" ht="24">
      <c r="A729" s="21"/>
      <c r="B729" s="21"/>
      <c r="C729" s="21" t="s">
        <v>268</v>
      </c>
      <c r="D729" s="21" t="s">
        <v>297</v>
      </c>
      <c r="E729" s="11" t="s">
        <v>864</v>
      </c>
      <c r="F729" s="21">
        <v>612</v>
      </c>
      <c r="G729" s="28" t="s">
        <v>548</v>
      </c>
      <c r="H729" s="134">
        <v>869.02200000000005</v>
      </c>
      <c r="I729" s="134">
        <v>0</v>
      </c>
      <c r="J729" s="134">
        <v>0</v>
      </c>
    </row>
    <row r="730" spans="1:10" ht="48">
      <c r="A730" s="21"/>
      <c r="B730" s="21"/>
      <c r="C730" s="21" t="s">
        <v>268</v>
      </c>
      <c r="D730" s="21" t="s">
        <v>297</v>
      </c>
      <c r="E730" s="11" t="s">
        <v>866</v>
      </c>
      <c r="F730" s="21"/>
      <c r="G730" s="28" t="s">
        <v>867</v>
      </c>
      <c r="H730" s="134">
        <f t="shared" ref="H730:J731" si="162">H731</f>
        <v>58.463999999999999</v>
      </c>
      <c r="I730" s="134">
        <f t="shared" si="162"/>
        <v>0</v>
      </c>
      <c r="J730" s="134">
        <f t="shared" si="162"/>
        <v>0</v>
      </c>
    </row>
    <row r="731" spans="1:10" ht="60">
      <c r="A731" s="21"/>
      <c r="B731" s="21"/>
      <c r="C731" s="21" t="s">
        <v>268</v>
      </c>
      <c r="D731" s="21" t="s">
        <v>297</v>
      </c>
      <c r="E731" s="11" t="s">
        <v>866</v>
      </c>
      <c r="F731" s="33" t="s">
        <v>299</v>
      </c>
      <c r="G731" s="204" t="s">
        <v>178</v>
      </c>
      <c r="H731" s="134">
        <f t="shared" si="162"/>
        <v>58.463999999999999</v>
      </c>
      <c r="I731" s="134">
        <f t="shared" si="162"/>
        <v>0</v>
      </c>
      <c r="J731" s="134">
        <f t="shared" si="162"/>
        <v>0</v>
      </c>
    </row>
    <row r="732" spans="1:10" ht="24">
      <c r="A732" s="21"/>
      <c r="B732" s="21"/>
      <c r="C732" s="21" t="s">
        <v>268</v>
      </c>
      <c r="D732" s="21" t="s">
        <v>297</v>
      </c>
      <c r="E732" s="11" t="s">
        <v>866</v>
      </c>
      <c r="F732" s="21">
        <v>612</v>
      </c>
      <c r="G732" s="28" t="s">
        <v>548</v>
      </c>
      <c r="H732" s="134">
        <v>58.463999999999999</v>
      </c>
      <c r="I732" s="134">
        <v>0</v>
      </c>
      <c r="J732" s="134">
        <v>0</v>
      </c>
    </row>
    <row r="733" spans="1:10" ht="60">
      <c r="A733" s="21"/>
      <c r="B733" s="21"/>
      <c r="C733" s="21" t="s">
        <v>268</v>
      </c>
      <c r="D733" s="21" t="s">
        <v>297</v>
      </c>
      <c r="E733" s="11" t="s">
        <v>868</v>
      </c>
      <c r="F733" s="21"/>
      <c r="G733" s="28" t="s">
        <v>869</v>
      </c>
      <c r="H733" s="134">
        <f t="shared" ref="H733:J734" si="163">H734</f>
        <v>2588.364</v>
      </c>
      <c r="I733" s="134">
        <f t="shared" si="163"/>
        <v>0</v>
      </c>
      <c r="J733" s="134">
        <f t="shared" si="163"/>
        <v>0</v>
      </c>
    </row>
    <row r="734" spans="1:10" ht="60">
      <c r="A734" s="21"/>
      <c r="B734" s="21"/>
      <c r="C734" s="21" t="s">
        <v>268</v>
      </c>
      <c r="D734" s="21" t="s">
        <v>297</v>
      </c>
      <c r="E734" s="11" t="s">
        <v>868</v>
      </c>
      <c r="F734" s="33" t="s">
        <v>299</v>
      </c>
      <c r="G734" s="204" t="s">
        <v>178</v>
      </c>
      <c r="H734" s="134">
        <f t="shared" si="163"/>
        <v>2588.364</v>
      </c>
      <c r="I734" s="134">
        <f t="shared" si="163"/>
        <v>0</v>
      </c>
      <c r="J734" s="134">
        <f t="shared" si="163"/>
        <v>0</v>
      </c>
    </row>
    <row r="735" spans="1:10" ht="24">
      <c r="A735" s="21"/>
      <c r="B735" s="21"/>
      <c r="C735" s="21" t="s">
        <v>268</v>
      </c>
      <c r="D735" s="21" t="s">
        <v>297</v>
      </c>
      <c r="E735" s="11" t="s">
        <v>868</v>
      </c>
      <c r="F735" s="21">
        <v>612</v>
      </c>
      <c r="G735" s="28" t="s">
        <v>548</v>
      </c>
      <c r="H735" s="134">
        <v>2588.364</v>
      </c>
      <c r="I735" s="134">
        <v>0</v>
      </c>
      <c r="J735" s="134">
        <v>0</v>
      </c>
    </row>
    <row r="736" spans="1:10" ht="60" customHeight="1">
      <c r="A736" s="21"/>
      <c r="B736" s="21"/>
      <c r="C736" s="21" t="s">
        <v>268</v>
      </c>
      <c r="D736" s="21" t="s">
        <v>297</v>
      </c>
      <c r="E736" s="11" t="s">
        <v>870</v>
      </c>
      <c r="F736" s="21"/>
      <c r="G736" s="28" t="s">
        <v>871</v>
      </c>
      <c r="H736" s="134">
        <f t="shared" ref="H736:J737" si="164">H737</f>
        <v>2188.6930000000002</v>
      </c>
      <c r="I736" s="134">
        <f t="shared" si="164"/>
        <v>0</v>
      </c>
      <c r="J736" s="134">
        <f t="shared" si="164"/>
        <v>0</v>
      </c>
    </row>
    <row r="737" spans="1:10" ht="60">
      <c r="A737" s="21"/>
      <c r="B737" s="21"/>
      <c r="C737" s="21" t="s">
        <v>268</v>
      </c>
      <c r="D737" s="21" t="s">
        <v>297</v>
      </c>
      <c r="E737" s="11" t="s">
        <v>870</v>
      </c>
      <c r="F737" s="33" t="s">
        <v>299</v>
      </c>
      <c r="G737" s="204" t="s">
        <v>178</v>
      </c>
      <c r="H737" s="134">
        <f t="shared" si="164"/>
        <v>2188.6930000000002</v>
      </c>
      <c r="I737" s="134">
        <f t="shared" si="164"/>
        <v>0</v>
      </c>
      <c r="J737" s="134">
        <f t="shared" si="164"/>
        <v>0</v>
      </c>
    </row>
    <row r="738" spans="1:10" ht="24">
      <c r="A738" s="21"/>
      <c r="B738" s="21"/>
      <c r="C738" s="21" t="s">
        <v>268</v>
      </c>
      <c r="D738" s="21" t="s">
        <v>297</v>
      </c>
      <c r="E738" s="11" t="s">
        <v>870</v>
      </c>
      <c r="F738" s="21">
        <v>612</v>
      </c>
      <c r="G738" s="28" t="s">
        <v>548</v>
      </c>
      <c r="H738" s="134">
        <v>2188.6930000000002</v>
      </c>
      <c r="I738" s="134">
        <v>0</v>
      </c>
      <c r="J738" s="134">
        <v>0</v>
      </c>
    </row>
    <row r="739" spans="1:10" ht="24">
      <c r="A739" s="21"/>
      <c r="B739" s="21"/>
      <c r="C739" s="101" t="s">
        <v>268</v>
      </c>
      <c r="D739" s="101" t="s">
        <v>323</v>
      </c>
      <c r="E739" s="101"/>
      <c r="F739" s="102"/>
      <c r="G739" s="121" t="s">
        <v>351</v>
      </c>
      <c r="H739" s="149">
        <f>H740+H768</f>
        <v>90653.527999999991</v>
      </c>
      <c r="I739" s="149">
        <f t="shared" ref="H739:J740" si="165">I740</f>
        <v>85666.463999999993</v>
      </c>
      <c r="J739" s="149">
        <f t="shared" si="165"/>
        <v>85666.463999999993</v>
      </c>
    </row>
    <row r="740" spans="1:10" ht="36">
      <c r="A740" s="21"/>
      <c r="B740" s="21"/>
      <c r="C740" s="11" t="s">
        <v>268</v>
      </c>
      <c r="D740" s="11" t="s">
        <v>323</v>
      </c>
      <c r="E740" s="11" t="s">
        <v>139</v>
      </c>
      <c r="F740" s="21"/>
      <c r="G740" s="28" t="s">
        <v>747</v>
      </c>
      <c r="H740" s="134">
        <f t="shared" si="165"/>
        <v>90421.343999999997</v>
      </c>
      <c r="I740" s="134">
        <f t="shared" si="165"/>
        <v>85666.463999999993</v>
      </c>
      <c r="J740" s="134">
        <f t="shared" si="165"/>
        <v>85666.463999999993</v>
      </c>
    </row>
    <row r="741" spans="1:10" ht="36">
      <c r="A741" s="21"/>
      <c r="B741" s="21"/>
      <c r="C741" s="11" t="s">
        <v>268</v>
      </c>
      <c r="D741" s="11" t="s">
        <v>323</v>
      </c>
      <c r="E741" s="11" t="s">
        <v>145</v>
      </c>
      <c r="F741" s="21"/>
      <c r="G741" s="28" t="s">
        <v>175</v>
      </c>
      <c r="H741" s="134">
        <f>H742+H764</f>
        <v>90421.343999999997</v>
      </c>
      <c r="I741" s="134">
        <f>I742+I764</f>
        <v>85666.463999999993</v>
      </c>
      <c r="J741" s="134">
        <f>J742+J764</f>
        <v>85666.463999999993</v>
      </c>
    </row>
    <row r="742" spans="1:10" ht="108">
      <c r="A742" s="21"/>
      <c r="B742" s="21"/>
      <c r="C742" s="11" t="s">
        <v>268</v>
      </c>
      <c r="D742" s="11" t="s">
        <v>323</v>
      </c>
      <c r="E742" s="11" t="s">
        <v>146</v>
      </c>
      <c r="F742" s="21"/>
      <c r="G742" s="28" t="s">
        <v>152</v>
      </c>
      <c r="H742" s="134">
        <f>H743+H755+H758+H746+H749+H761+H752</f>
        <v>89678.444000000003</v>
      </c>
      <c r="I742" s="134">
        <f t="shared" ref="I742:J742" si="166">I743+I755+I758+I746+I749</f>
        <v>84879.563999999998</v>
      </c>
      <c r="J742" s="134">
        <f t="shared" si="166"/>
        <v>84879.563999999998</v>
      </c>
    </row>
    <row r="743" spans="1:10" ht="48">
      <c r="A743" s="21"/>
      <c r="B743" s="21"/>
      <c r="C743" s="11" t="s">
        <v>268</v>
      </c>
      <c r="D743" s="11" t="s">
        <v>323</v>
      </c>
      <c r="E743" s="11" t="s">
        <v>484</v>
      </c>
      <c r="F743" s="21"/>
      <c r="G743" s="28" t="s">
        <v>555</v>
      </c>
      <c r="H743" s="134">
        <f t="shared" ref="H743:J744" si="167">H744</f>
        <v>74128.596000000005</v>
      </c>
      <c r="I743" s="134">
        <f t="shared" si="167"/>
        <v>72185.256999999998</v>
      </c>
      <c r="J743" s="134">
        <f t="shared" si="167"/>
        <v>72185.256999999998</v>
      </c>
    </row>
    <row r="744" spans="1:10" ht="60">
      <c r="A744" s="21"/>
      <c r="B744" s="21"/>
      <c r="C744" s="11" t="s">
        <v>268</v>
      </c>
      <c r="D744" s="11" t="s">
        <v>323</v>
      </c>
      <c r="E744" s="11" t="s">
        <v>484</v>
      </c>
      <c r="F744" s="33" t="s">
        <v>299</v>
      </c>
      <c r="G744" s="204" t="s">
        <v>178</v>
      </c>
      <c r="H744" s="134">
        <f t="shared" si="167"/>
        <v>74128.596000000005</v>
      </c>
      <c r="I744" s="134">
        <f t="shared" si="167"/>
        <v>72185.256999999998</v>
      </c>
      <c r="J744" s="134">
        <f t="shared" si="167"/>
        <v>72185.256999999998</v>
      </c>
    </row>
    <row r="745" spans="1:10" ht="96">
      <c r="A745" s="21"/>
      <c r="B745" s="21"/>
      <c r="C745" s="11" t="s">
        <v>268</v>
      </c>
      <c r="D745" s="11" t="s">
        <v>323</v>
      </c>
      <c r="E745" s="11" t="s">
        <v>484</v>
      </c>
      <c r="F745" s="21" t="s">
        <v>401</v>
      </c>
      <c r="G745" s="28" t="s">
        <v>639</v>
      </c>
      <c r="H745" s="134">
        <v>74128.596000000005</v>
      </c>
      <c r="I745" s="134">
        <v>72185.256999999998</v>
      </c>
      <c r="J745" s="134">
        <v>72185.256999999998</v>
      </c>
    </row>
    <row r="746" spans="1:10" ht="60">
      <c r="A746" s="21"/>
      <c r="B746" s="21"/>
      <c r="C746" s="11" t="s">
        <v>268</v>
      </c>
      <c r="D746" s="11" t="s">
        <v>323</v>
      </c>
      <c r="E746" s="11" t="s">
        <v>485</v>
      </c>
      <c r="F746" s="21"/>
      <c r="G746" s="28" t="s">
        <v>384</v>
      </c>
      <c r="H746" s="134">
        <f t="shared" ref="H746:J747" si="168">H747</f>
        <v>1617.3879999999999</v>
      </c>
      <c r="I746" s="134">
        <f t="shared" si="168"/>
        <v>500</v>
      </c>
      <c r="J746" s="134">
        <f t="shared" si="168"/>
        <v>500</v>
      </c>
    </row>
    <row r="747" spans="1:10" ht="60">
      <c r="A747" s="21"/>
      <c r="B747" s="21"/>
      <c r="C747" s="11" t="s">
        <v>268</v>
      </c>
      <c r="D747" s="11" t="s">
        <v>323</v>
      </c>
      <c r="E747" s="11" t="s">
        <v>485</v>
      </c>
      <c r="F747" s="33" t="s">
        <v>299</v>
      </c>
      <c r="G747" s="204" t="s">
        <v>178</v>
      </c>
      <c r="H747" s="134">
        <f t="shared" si="168"/>
        <v>1617.3879999999999</v>
      </c>
      <c r="I747" s="134">
        <f t="shared" si="168"/>
        <v>500</v>
      </c>
      <c r="J747" s="134">
        <f t="shared" si="168"/>
        <v>500</v>
      </c>
    </row>
    <row r="748" spans="1:10" ht="24">
      <c r="A748" s="21"/>
      <c r="B748" s="21"/>
      <c r="C748" s="11" t="s">
        <v>268</v>
      </c>
      <c r="D748" s="11" t="s">
        <v>323</v>
      </c>
      <c r="E748" s="11" t="s">
        <v>485</v>
      </c>
      <c r="F748" s="21">
        <v>612</v>
      </c>
      <c r="G748" s="28" t="s">
        <v>548</v>
      </c>
      <c r="H748" s="134">
        <v>1617.3879999999999</v>
      </c>
      <c r="I748" s="134">
        <v>500</v>
      </c>
      <c r="J748" s="134">
        <v>500</v>
      </c>
    </row>
    <row r="749" spans="1:10" ht="60.75" customHeight="1">
      <c r="A749" s="21"/>
      <c r="B749" s="21"/>
      <c r="C749" s="11" t="s">
        <v>268</v>
      </c>
      <c r="D749" s="11" t="s">
        <v>323</v>
      </c>
      <c r="E749" s="11" t="s">
        <v>963</v>
      </c>
      <c r="F749" s="21"/>
      <c r="G749" s="28" t="s">
        <v>962</v>
      </c>
      <c r="H749" s="134">
        <f>H750</f>
        <v>40</v>
      </c>
      <c r="I749" s="134">
        <f t="shared" ref="I749:J749" si="169">I750</f>
        <v>0</v>
      </c>
      <c r="J749" s="134">
        <f t="shared" si="169"/>
        <v>0</v>
      </c>
    </row>
    <row r="750" spans="1:10" ht="60">
      <c r="A750" s="21"/>
      <c r="B750" s="21"/>
      <c r="C750" s="11" t="s">
        <v>268</v>
      </c>
      <c r="D750" s="11" t="s">
        <v>323</v>
      </c>
      <c r="E750" s="11" t="s">
        <v>963</v>
      </c>
      <c r="F750" s="33" t="s">
        <v>299</v>
      </c>
      <c r="G750" s="204" t="s">
        <v>178</v>
      </c>
      <c r="H750" s="134">
        <f>H751</f>
        <v>40</v>
      </c>
      <c r="I750" s="134">
        <f t="shared" ref="I750:J750" si="170">I751</f>
        <v>0</v>
      </c>
      <c r="J750" s="134">
        <f t="shared" si="170"/>
        <v>0</v>
      </c>
    </row>
    <row r="751" spans="1:10" ht="24">
      <c r="A751" s="21"/>
      <c r="B751" s="21"/>
      <c r="C751" s="11" t="s">
        <v>268</v>
      </c>
      <c r="D751" s="11" t="s">
        <v>323</v>
      </c>
      <c r="E751" s="11" t="s">
        <v>963</v>
      </c>
      <c r="F751" s="21">
        <v>612</v>
      </c>
      <c r="G751" s="28" t="s">
        <v>548</v>
      </c>
      <c r="H751" s="134">
        <v>40</v>
      </c>
      <c r="I751" s="134">
        <v>0</v>
      </c>
      <c r="J751" s="134">
        <v>0</v>
      </c>
    </row>
    <row r="752" spans="1:10" ht="74.25" customHeight="1">
      <c r="A752" s="21"/>
      <c r="B752" s="21"/>
      <c r="C752" s="11" t="s">
        <v>268</v>
      </c>
      <c r="D752" s="11" t="s">
        <v>323</v>
      </c>
      <c r="E752" s="11" t="s">
        <v>586</v>
      </c>
      <c r="F752" s="21"/>
      <c r="G752" s="28" t="s">
        <v>964</v>
      </c>
      <c r="H752" s="134">
        <f>H753</f>
        <v>116</v>
      </c>
      <c r="I752" s="134">
        <f t="shared" ref="I752:J752" si="171">I753</f>
        <v>0</v>
      </c>
      <c r="J752" s="134">
        <f t="shared" si="171"/>
        <v>0</v>
      </c>
    </row>
    <row r="753" spans="1:11" ht="60">
      <c r="A753" s="21"/>
      <c r="B753" s="21"/>
      <c r="C753" s="11" t="s">
        <v>268</v>
      </c>
      <c r="D753" s="11" t="s">
        <v>323</v>
      </c>
      <c r="E753" s="11" t="s">
        <v>586</v>
      </c>
      <c r="F753" s="33" t="s">
        <v>299</v>
      </c>
      <c r="G753" s="204" t="s">
        <v>178</v>
      </c>
      <c r="H753" s="134">
        <f>H754</f>
        <v>116</v>
      </c>
      <c r="I753" s="134">
        <f t="shared" ref="I753:J753" si="172">I754</f>
        <v>0</v>
      </c>
      <c r="J753" s="134">
        <f t="shared" si="172"/>
        <v>0</v>
      </c>
    </row>
    <row r="754" spans="1:11" ht="24">
      <c r="A754" s="21"/>
      <c r="B754" s="21"/>
      <c r="C754" s="11" t="s">
        <v>268</v>
      </c>
      <c r="D754" s="11" t="s">
        <v>323</v>
      </c>
      <c r="E754" s="11" t="s">
        <v>586</v>
      </c>
      <c r="F754" s="21">
        <v>612</v>
      </c>
      <c r="G754" s="28" t="s">
        <v>548</v>
      </c>
      <c r="H754" s="134">
        <v>116</v>
      </c>
      <c r="I754" s="134">
        <v>0</v>
      </c>
      <c r="J754" s="134">
        <v>0</v>
      </c>
    </row>
    <row r="755" spans="1:11" ht="72">
      <c r="A755" s="21"/>
      <c r="B755" s="21"/>
      <c r="C755" s="11" t="s">
        <v>268</v>
      </c>
      <c r="D755" s="11" t="s">
        <v>323</v>
      </c>
      <c r="E755" s="11" t="s">
        <v>212</v>
      </c>
      <c r="F755" s="21"/>
      <c r="G755" s="28" t="s">
        <v>363</v>
      </c>
      <c r="H755" s="134">
        <f t="shared" ref="H755:J756" si="173">H756</f>
        <v>13539.695</v>
      </c>
      <c r="I755" s="134">
        <f t="shared" si="173"/>
        <v>12072.364</v>
      </c>
      <c r="J755" s="134">
        <f t="shared" si="173"/>
        <v>12072.364</v>
      </c>
    </row>
    <row r="756" spans="1:11" ht="60">
      <c r="A756" s="21"/>
      <c r="B756" s="21"/>
      <c r="C756" s="11" t="s">
        <v>268</v>
      </c>
      <c r="D756" s="11" t="s">
        <v>323</v>
      </c>
      <c r="E756" s="11" t="s">
        <v>212</v>
      </c>
      <c r="F756" s="30" t="s">
        <v>299</v>
      </c>
      <c r="G756" s="204" t="s">
        <v>178</v>
      </c>
      <c r="H756" s="134">
        <f t="shared" si="173"/>
        <v>13539.695</v>
      </c>
      <c r="I756" s="134">
        <f t="shared" si="173"/>
        <v>12072.364</v>
      </c>
      <c r="J756" s="134">
        <f t="shared" si="173"/>
        <v>12072.364</v>
      </c>
    </row>
    <row r="757" spans="1:11" ht="96">
      <c r="A757" s="21"/>
      <c r="B757" s="21"/>
      <c r="C757" s="11" t="s">
        <v>268</v>
      </c>
      <c r="D757" s="11" t="s">
        <v>323</v>
      </c>
      <c r="E757" s="11" t="s">
        <v>212</v>
      </c>
      <c r="F757" s="21" t="s">
        <v>401</v>
      </c>
      <c r="G757" s="28" t="s">
        <v>639</v>
      </c>
      <c r="H757" s="134">
        <v>13539.695</v>
      </c>
      <c r="I757" s="134">
        <v>12072.364</v>
      </c>
      <c r="J757" s="134">
        <v>12072.364</v>
      </c>
    </row>
    <row r="758" spans="1:11" ht="84">
      <c r="A758" s="21"/>
      <c r="B758" s="21"/>
      <c r="C758" s="11" t="s">
        <v>268</v>
      </c>
      <c r="D758" s="11" t="s">
        <v>323</v>
      </c>
      <c r="E758" s="11" t="s">
        <v>213</v>
      </c>
      <c r="F758" s="21"/>
      <c r="G758" s="28" t="s">
        <v>364</v>
      </c>
      <c r="H758" s="134">
        <f t="shared" ref="H758:J759" si="174">H759</f>
        <v>136.76499999999999</v>
      </c>
      <c r="I758" s="134">
        <f t="shared" si="174"/>
        <v>121.943</v>
      </c>
      <c r="J758" s="134">
        <f t="shared" si="174"/>
        <v>121.943</v>
      </c>
    </row>
    <row r="759" spans="1:11" ht="60">
      <c r="A759" s="21"/>
      <c r="B759" s="21"/>
      <c r="C759" s="11" t="s">
        <v>268</v>
      </c>
      <c r="D759" s="11" t="s">
        <v>323</v>
      </c>
      <c r="E759" s="11" t="s">
        <v>213</v>
      </c>
      <c r="F759" s="30" t="s">
        <v>299</v>
      </c>
      <c r="G759" s="204" t="s">
        <v>178</v>
      </c>
      <c r="H759" s="134">
        <f t="shared" si="174"/>
        <v>136.76499999999999</v>
      </c>
      <c r="I759" s="134">
        <f t="shared" si="174"/>
        <v>121.943</v>
      </c>
      <c r="J759" s="134">
        <f t="shared" si="174"/>
        <v>121.943</v>
      </c>
    </row>
    <row r="760" spans="1:11" ht="96">
      <c r="A760" s="21"/>
      <c r="B760" s="21"/>
      <c r="C760" s="11" t="s">
        <v>268</v>
      </c>
      <c r="D760" s="11" t="s">
        <v>323</v>
      </c>
      <c r="E760" s="11" t="s">
        <v>213</v>
      </c>
      <c r="F760" s="21" t="s">
        <v>401</v>
      </c>
      <c r="G760" s="28" t="s">
        <v>639</v>
      </c>
      <c r="H760" s="134">
        <v>136.76499999999999</v>
      </c>
      <c r="I760" s="134">
        <v>121.943</v>
      </c>
      <c r="J760" s="134">
        <v>121.943</v>
      </c>
      <c r="K760" s="227"/>
    </row>
    <row r="761" spans="1:11" ht="72" customHeight="1">
      <c r="A761" s="21"/>
      <c r="B761" s="21"/>
      <c r="C761" s="11" t="s">
        <v>268</v>
      </c>
      <c r="D761" s="11" t="s">
        <v>323</v>
      </c>
      <c r="E761" s="11" t="s">
        <v>653</v>
      </c>
      <c r="F761" s="21"/>
      <c r="G761" s="28" t="s">
        <v>648</v>
      </c>
      <c r="H761" s="134">
        <f>H762</f>
        <v>100</v>
      </c>
      <c r="I761" s="134">
        <f t="shared" ref="I761:J762" si="175">I762</f>
        <v>0</v>
      </c>
      <c r="J761" s="134">
        <f t="shared" si="175"/>
        <v>0</v>
      </c>
      <c r="K761" s="227"/>
    </row>
    <row r="762" spans="1:11" ht="60">
      <c r="A762" s="21"/>
      <c r="B762" s="21"/>
      <c r="C762" s="11" t="s">
        <v>268</v>
      </c>
      <c r="D762" s="11" t="s">
        <v>323</v>
      </c>
      <c r="E762" s="11" t="s">
        <v>653</v>
      </c>
      <c r="F762" s="33" t="s">
        <v>299</v>
      </c>
      <c r="G762" s="204" t="s">
        <v>178</v>
      </c>
      <c r="H762" s="134">
        <f>H763</f>
        <v>100</v>
      </c>
      <c r="I762" s="134">
        <f t="shared" si="175"/>
        <v>0</v>
      </c>
      <c r="J762" s="134">
        <f t="shared" si="175"/>
        <v>0</v>
      </c>
      <c r="K762" s="227"/>
    </row>
    <row r="763" spans="1:11" ht="24">
      <c r="A763" s="21"/>
      <c r="B763" s="21"/>
      <c r="C763" s="11" t="s">
        <v>268</v>
      </c>
      <c r="D763" s="11" t="s">
        <v>323</v>
      </c>
      <c r="E763" s="11" t="s">
        <v>653</v>
      </c>
      <c r="F763" s="21">
        <v>612</v>
      </c>
      <c r="G763" s="28" t="s">
        <v>548</v>
      </c>
      <c r="H763" s="134">
        <v>100</v>
      </c>
      <c r="I763" s="134">
        <v>0</v>
      </c>
      <c r="J763" s="134">
        <v>0</v>
      </c>
      <c r="K763" s="227"/>
    </row>
    <row r="764" spans="1:11" ht="60">
      <c r="A764" s="21"/>
      <c r="B764" s="21"/>
      <c r="C764" s="11" t="s">
        <v>268</v>
      </c>
      <c r="D764" s="11" t="s">
        <v>323</v>
      </c>
      <c r="E764" s="11" t="s">
        <v>525</v>
      </c>
      <c r="F764" s="21"/>
      <c r="G764" s="210" t="s">
        <v>176</v>
      </c>
      <c r="H764" s="134">
        <f>H765</f>
        <v>742.9</v>
      </c>
      <c r="I764" s="134">
        <f t="shared" ref="I764:J766" si="176">I765</f>
        <v>786.9</v>
      </c>
      <c r="J764" s="134">
        <f t="shared" si="176"/>
        <v>786.9</v>
      </c>
    </row>
    <row r="765" spans="1:11" ht="60">
      <c r="A765" s="21"/>
      <c r="B765" s="21"/>
      <c r="C765" s="11" t="s">
        <v>268</v>
      </c>
      <c r="D765" s="11" t="s">
        <v>323</v>
      </c>
      <c r="E765" s="11" t="s">
        <v>486</v>
      </c>
      <c r="F765" s="21"/>
      <c r="G765" s="210" t="s">
        <v>756</v>
      </c>
      <c r="H765" s="134">
        <f>H766</f>
        <v>742.9</v>
      </c>
      <c r="I765" s="134">
        <f t="shared" si="176"/>
        <v>786.9</v>
      </c>
      <c r="J765" s="134">
        <f t="shared" si="176"/>
        <v>786.9</v>
      </c>
    </row>
    <row r="766" spans="1:11" ht="60">
      <c r="A766" s="21"/>
      <c r="B766" s="21"/>
      <c r="C766" s="11" t="s">
        <v>268</v>
      </c>
      <c r="D766" s="11" t="s">
        <v>323</v>
      </c>
      <c r="E766" s="11" t="s">
        <v>486</v>
      </c>
      <c r="F766" s="33" t="s">
        <v>299</v>
      </c>
      <c r="G766" s="204" t="s">
        <v>178</v>
      </c>
      <c r="H766" s="134">
        <f>H767</f>
        <v>742.9</v>
      </c>
      <c r="I766" s="134">
        <f t="shared" si="176"/>
        <v>786.9</v>
      </c>
      <c r="J766" s="134">
        <f t="shared" si="176"/>
        <v>786.9</v>
      </c>
    </row>
    <row r="767" spans="1:11" ht="96">
      <c r="A767" s="21"/>
      <c r="B767" s="21"/>
      <c r="C767" s="11" t="s">
        <v>268</v>
      </c>
      <c r="D767" s="11" t="s">
        <v>323</v>
      </c>
      <c r="E767" s="11" t="s">
        <v>486</v>
      </c>
      <c r="F767" s="21" t="s">
        <v>401</v>
      </c>
      <c r="G767" s="28" t="s">
        <v>639</v>
      </c>
      <c r="H767" s="134">
        <v>742.9</v>
      </c>
      <c r="I767" s="134">
        <v>786.9</v>
      </c>
      <c r="J767" s="134">
        <v>786.9</v>
      </c>
    </row>
    <row r="768" spans="1:11" s="257" customFormat="1" ht="72">
      <c r="A768" s="21"/>
      <c r="B768" s="21"/>
      <c r="C768" s="21" t="s">
        <v>268</v>
      </c>
      <c r="D768" s="11" t="s">
        <v>323</v>
      </c>
      <c r="E768" s="11" t="s">
        <v>402</v>
      </c>
      <c r="F768" s="21"/>
      <c r="G768" s="28" t="s">
        <v>730</v>
      </c>
      <c r="H768" s="134">
        <f t="shared" ref="H768:J769" si="177">H769</f>
        <v>232.184</v>
      </c>
      <c r="I768" s="134">
        <f t="shared" si="177"/>
        <v>0</v>
      </c>
      <c r="J768" s="134">
        <f t="shared" si="177"/>
        <v>0</v>
      </c>
    </row>
    <row r="769" spans="1:10" s="257" customFormat="1" ht="63" customHeight="1">
      <c r="A769" s="21"/>
      <c r="B769" s="21"/>
      <c r="C769" s="21" t="s">
        <v>268</v>
      </c>
      <c r="D769" s="11" t="s">
        <v>323</v>
      </c>
      <c r="E769" s="11" t="s">
        <v>852</v>
      </c>
      <c r="F769" s="21"/>
      <c r="G769" s="28" t="s">
        <v>850</v>
      </c>
      <c r="H769" s="134">
        <f t="shared" si="177"/>
        <v>232.184</v>
      </c>
      <c r="I769" s="134">
        <f t="shared" si="177"/>
        <v>0</v>
      </c>
      <c r="J769" s="134">
        <f t="shared" si="177"/>
        <v>0</v>
      </c>
    </row>
    <row r="770" spans="1:10" s="257" customFormat="1" ht="84">
      <c r="A770" s="21"/>
      <c r="B770" s="21"/>
      <c r="C770" s="21" t="s">
        <v>268</v>
      </c>
      <c r="D770" s="11" t="s">
        <v>323</v>
      </c>
      <c r="E770" s="11" t="s">
        <v>853</v>
      </c>
      <c r="F770" s="21"/>
      <c r="G770" s="28" t="s">
        <v>851</v>
      </c>
      <c r="H770" s="134">
        <f>H771</f>
        <v>232.184</v>
      </c>
      <c r="I770" s="134">
        <f>I771</f>
        <v>0</v>
      </c>
      <c r="J770" s="134">
        <f>J771</f>
        <v>0</v>
      </c>
    </row>
    <row r="771" spans="1:10" s="257" customFormat="1" ht="60">
      <c r="A771" s="21"/>
      <c r="B771" s="21"/>
      <c r="C771" s="21" t="s">
        <v>268</v>
      </c>
      <c r="D771" s="11" t="s">
        <v>323</v>
      </c>
      <c r="E771" s="11" t="s">
        <v>1001</v>
      </c>
      <c r="F771" s="21"/>
      <c r="G771" s="253" t="s">
        <v>1000</v>
      </c>
      <c r="H771" s="134">
        <f>H772</f>
        <v>232.184</v>
      </c>
      <c r="I771" s="134">
        <f t="shared" ref="I771:J771" si="178">I772</f>
        <v>0</v>
      </c>
      <c r="J771" s="134">
        <f t="shared" si="178"/>
        <v>0</v>
      </c>
    </row>
    <row r="772" spans="1:10" s="257" customFormat="1" ht="60">
      <c r="A772" s="21"/>
      <c r="B772" s="21"/>
      <c r="C772" s="21" t="s">
        <v>268</v>
      </c>
      <c r="D772" s="11" t="s">
        <v>323</v>
      </c>
      <c r="E772" s="11" t="s">
        <v>1001</v>
      </c>
      <c r="F772" s="33" t="s">
        <v>299</v>
      </c>
      <c r="G772" s="204" t="s">
        <v>178</v>
      </c>
      <c r="H772" s="134">
        <f>H773</f>
        <v>232.184</v>
      </c>
      <c r="I772" s="134">
        <f t="shared" ref="I772:J772" si="179">I773</f>
        <v>0</v>
      </c>
      <c r="J772" s="134">
        <f t="shared" si="179"/>
        <v>0</v>
      </c>
    </row>
    <row r="773" spans="1:10" s="257" customFormat="1" ht="24">
      <c r="A773" s="21"/>
      <c r="B773" s="21"/>
      <c r="C773" s="21" t="s">
        <v>268</v>
      </c>
      <c r="D773" s="11" t="s">
        <v>323</v>
      </c>
      <c r="E773" s="11" t="s">
        <v>1001</v>
      </c>
      <c r="F773" s="21">
        <v>612</v>
      </c>
      <c r="G773" s="28" t="s">
        <v>548</v>
      </c>
      <c r="H773" s="134">
        <v>232.184</v>
      </c>
      <c r="I773" s="134">
        <v>0</v>
      </c>
      <c r="J773" s="134">
        <v>0</v>
      </c>
    </row>
    <row r="774" spans="1:10" ht="48">
      <c r="A774" s="21"/>
      <c r="B774" s="21"/>
      <c r="C774" s="102" t="s">
        <v>268</v>
      </c>
      <c r="D774" s="102" t="s">
        <v>26</v>
      </c>
      <c r="E774" s="101"/>
      <c r="F774" s="102"/>
      <c r="G774" s="121" t="s">
        <v>361</v>
      </c>
      <c r="H774" s="149">
        <f t="shared" ref="H774:J775" si="180">H775</f>
        <v>200</v>
      </c>
      <c r="I774" s="149">
        <f t="shared" si="180"/>
        <v>200</v>
      </c>
      <c r="J774" s="149">
        <f t="shared" si="180"/>
        <v>200</v>
      </c>
    </row>
    <row r="775" spans="1:10" ht="36">
      <c r="A775" s="21"/>
      <c r="B775" s="21"/>
      <c r="C775" s="21" t="s">
        <v>268</v>
      </c>
      <c r="D775" s="21" t="s">
        <v>26</v>
      </c>
      <c r="E775" s="11" t="s">
        <v>139</v>
      </c>
      <c r="F775" s="21"/>
      <c r="G775" s="28" t="s">
        <v>757</v>
      </c>
      <c r="H775" s="134">
        <f t="shared" si="180"/>
        <v>200</v>
      </c>
      <c r="I775" s="134">
        <f t="shared" si="180"/>
        <v>200</v>
      </c>
      <c r="J775" s="134">
        <f t="shared" si="180"/>
        <v>200</v>
      </c>
    </row>
    <row r="776" spans="1:10" ht="48">
      <c r="A776" s="21"/>
      <c r="B776" s="21"/>
      <c r="C776" s="21" t="s">
        <v>268</v>
      </c>
      <c r="D776" s="21" t="s">
        <v>26</v>
      </c>
      <c r="E776" s="11" t="s">
        <v>147</v>
      </c>
      <c r="F776" s="30"/>
      <c r="G776" s="28" t="s">
        <v>317</v>
      </c>
      <c r="H776" s="134">
        <f>H778</f>
        <v>200</v>
      </c>
      <c r="I776" s="134">
        <f>I778</f>
        <v>200</v>
      </c>
      <c r="J776" s="134">
        <f>J778</f>
        <v>200</v>
      </c>
    </row>
    <row r="777" spans="1:10" ht="60">
      <c r="A777" s="21"/>
      <c r="B777" s="21"/>
      <c r="C777" s="21" t="s">
        <v>268</v>
      </c>
      <c r="D777" s="21" t="s">
        <v>26</v>
      </c>
      <c r="E777" s="11" t="s">
        <v>148</v>
      </c>
      <c r="F777" s="30"/>
      <c r="G777" s="28" t="s">
        <v>793</v>
      </c>
      <c r="H777" s="134">
        <f>H778</f>
        <v>200</v>
      </c>
      <c r="I777" s="134">
        <f t="shared" ref="I777:J779" si="181">I778</f>
        <v>200</v>
      </c>
      <c r="J777" s="134">
        <f t="shared" si="181"/>
        <v>200</v>
      </c>
    </row>
    <row r="778" spans="1:10" ht="48">
      <c r="A778" s="21"/>
      <c r="B778" s="21"/>
      <c r="C778" s="21" t="s">
        <v>268</v>
      </c>
      <c r="D778" s="21" t="s">
        <v>26</v>
      </c>
      <c r="E778" s="11" t="s">
        <v>495</v>
      </c>
      <c r="F778" s="31"/>
      <c r="G778" s="204" t="s">
        <v>115</v>
      </c>
      <c r="H778" s="134">
        <f>H779</f>
        <v>200</v>
      </c>
      <c r="I778" s="134">
        <f t="shared" si="181"/>
        <v>200</v>
      </c>
      <c r="J778" s="134">
        <f t="shared" si="181"/>
        <v>200</v>
      </c>
    </row>
    <row r="779" spans="1:10" ht="60">
      <c r="A779" s="21"/>
      <c r="B779" s="21"/>
      <c r="C779" s="21" t="s">
        <v>268</v>
      </c>
      <c r="D779" s="21" t="s">
        <v>26</v>
      </c>
      <c r="E779" s="11" t="s">
        <v>495</v>
      </c>
      <c r="F779" s="33" t="s">
        <v>299</v>
      </c>
      <c r="G779" s="204" t="s">
        <v>178</v>
      </c>
      <c r="H779" s="134">
        <f>H780</f>
        <v>200</v>
      </c>
      <c r="I779" s="134">
        <f t="shared" si="181"/>
        <v>200</v>
      </c>
      <c r="J779" s="134">
        <f t="shared" si="181"/>
        <v>200</v>
      </c>
    </row>
    <row r="780" spans="1:10" ht="96">
      <c r="A780" s="21"/>
      <c r="B780" s="21"/>
      <c r="C780" s="21" t="s">
        <v>268</v>
      </c>
      <c r="D780" s="21" t="s">
        <v>26</v>
      </c>
      <c r="E780" s="11" t="s">
        <v>495</v>
      </c>
      <c r="F780" s="21" t="s">
        <v>302</v>
      </c>
      <c r="G780" s="28" t="s">
        <v>639</v>
      </c>
      <c r="H780" s="134">
        <v>200</v>
      </c>
      <c r="I780" s="134">
        <v>200</v>
      </c>
      <c r="J780" s="134">
        <v>200</v>
      </c>
    </row>
    <row r="781" spans="1:10">
      <c r="A781" s="21"/>
      <c r="B781" s="21"/>
      <c r="C781" s="102" t="s">
        <v>268</v>
      </c>
      <c r="D781" s="102" t="s">
        <v>268</v>
      </c>
      <c r="E781" s="101"/>
      <c r="F781" s="102"/>
      <c r="G781" s="121" t="s">
        <v>313</v>
      </c>
      <c r="H781" s="149">
        <f t="shared" ref="H781:J783" si="182">H782</f>
        <v>11757.3</v>
      </c>
      <c r="I781" s="149">
        <f t="shared" si="182"/>
        <v>11757.3</v>
      </c>
      <c r="J781" s="149">
        <f t="shared" si="182"/>
        <v>11757.3</v>
      </c>
    </row>
    <row r="782" spans="1:10" ht="36">
      <c r="A782" s="21"/>
      <c r="B782" s="21"/>
      <c r="C782" s="21" t="s">
        <v>268</v>
      </c>
      <c r="D782" s="21" t="s">
        <v>268</v>
      </c>
      <c r="E782" s="11" t="s">
        <v>139</v>
      </c>
      <c r="F782" s="21"/>
      <c r="G782" s="28" t="s">
        <v>747</v>
      </c>
      <c r="H782" s="134">
        <f t="shared" si="182"/>
        <v>11757.3</v>
      </c>
      <c r="I782" s="134">
        <f t="shared" si="182"/>
        <v>11757.3</v>
      </c>
      <c r="J782" s="134">
        <f t="shared" si="182"/>
        <v>11757.3</v>
      </c>
    </row>
    <row r="783" spans="1:10" ht="48">
      <c r="A783" s="21"/>
      <c r="B783" s="21"/>
      <c r="C783" s="21" t="s">
        <v>268</v>
      </c>
      <c r="D783" s="21" t="s">
        <v>268</v>
      </c>
      <c r="E783" s="11" t="s">
        <v>396</v>
      </c>
      <c r="F783" s="21"/>
      <c r="G783" s="28" t="s">
        <v>819</v>
      </c>
      <c r="H783" s="134">
        <f>H784</f>
        <v>11757.3</v>
      </c>
      <c r="I783" s="134">
        <f t="shared" si="182"/>
        <v>11757.3</v>
      </c>
      <c r="J783" s="134">
        <f t="shared" si="182"/>
        <v>11757.3</v>
      </c>
    </row>
    <row r="784" spans="1:10" ht="60">
      <c r="A784" s="21"/>
      <c r="B784" s="21"/>
      <c r="C784" s="21" t="s">
        <v>268</v>
      </c>
      <c r="D784" s="21" t="s">
        <v>268</v>
      </c>
      <c r="E784" s="11" t="s">
        <v>397</v>
      </c>
      <c r="F784" s="21"/>
      <c r="G784" s="28" t="s">
        <v>399</v>
      </c>
      <c r="H784" s="134">
        <f>H788+H785</f>
        <v>11757.3</v>
      </c>
      <c r="I784" s="134">
        <f>I788+I785</f>
        <v>11757.3</v>
      </c>
      <c r="J784" s="134">
        <f>J788+J785</f>
        <v>11757.3</v>
      </c>
    </row>
    <row r="785" spans="1:10" ht="36">
      <c r="A785" s="21"/>
      <c r="B785" s="21"/>
      <c r="C785" s="21" t="s">
        <v>268</v>
      </c>
      <c r="D785" s="21" t="s">
        <v>268</v>
      </c>
      <c r="E785" s="11" t="s">
        <v>76</v>
      </c>
      <c r="F785" s="21"/>
      <c r="G785" s="28" t="s">
        <v>77</v>
      </c>
      <c r="H785" s="134">
        <f t="shared" ref="H785:J786" si="183">H786</f>
        <v>6123.9</v>
      </c>
      <c r="I785" s="134">
        <f t="shared" si="183"/>
        <v>6123.9</v>
      </c>
      <c r="J785" s="134">
        <f t="shared" si="183"/>
        <v>6123.9</v>
      </c>
    </row>
    <row r="786" spans="1:10" ht="60">
      <c r="A786" s="21"/>
      <c r="B786" s="21"/>
      <c r="C786" s="21" t="s">
        <v>268</v>
      </c>
      <c r="D786" s="21" t="s">
        <v>268</v>
      </c>
      <c r="E786" s="11" t="s">
        <v>76</v>
      </c>
      <c r="F786" s="30" t="s">
        <v>299</v>
      </c>
      <c r="G786" s="204" t="s">
        <v>178</v>
      </c>
      <c r="H786" s="134">
        <f t="shared" si="183"/>
        <v>6123.9</v>
      </c>
      <c r="I786" s="134">
        <f t="shared" si="183"/>
        <v>6123.9</v>
      </c>
      <c r="J786" s="134">
        <f t="shared" si="183"/>
        <v>6123.9</v>
      </c>
    </row>
    <row r="787" spans="1:10" ht="96">
      <c r="A787" s="21"/>
      <c r="B787" s="21"/>
      <c r="C787" s="21" t="s">
        <v>268</v>
      </c>
      <c r="D787" s="21" t="s">
        <v>268</v>
      </c>
      <c r="E787" s="11" t="s">
        <v>76</v>
      </c>
      <c r="F787" s="21" t="s">
        <v>401</v>
      </c>
      <c r="G787" s="28" t="s">
        <v>639</v>
      </c>
      <c r="H787" s="134">
        <v>6123.9</v>
      </c>
      <c r="I787" s="134">
        <v>6123.9</v>
      </c>
      <c r="J787" s="134">
        <v>6123.9</v>
      </c>
    </row>
    <row r="788" spans="1:10" ht="36">
      <c r="A788" s="21"/>
      <c r="B788" s="21"/>
      <c r="C788" s="21" t="s">
        <v>268</v>
      </c>
      <c r="D788" s="21" t="s">
        <v>268</v>
      </c>
      <c r="E788" s="11" t="s">
        <v>496</v>
      </c>
      <c r="F788" s="21"/>
      <c r="G788" s="28" t="s">
        <v>759</v>
      </c>
      <c r="H788" s="134">
        <f t="shared" ref="H788:J789" si="184">H789</f>
        <v>5633.4</v>
      </c>
      <c r="I788" s="134">
        <f t="shared" si="184"/>
        <v>5633.4</v>
      </c>
      <c r="J788" s="134">
        <f t="shared" si="184"/>
        <v>5633.4</v>
      </c>
    </row>
    <row r="789" spans="1:10" ht="60">
      <c r="A789" s="21"/>
      <c r="B789" s="21"/>
      <c r="C789" s="21" t="s">
        <v>268</v>
      </c>
      <c r="D789" s="21" t="s">
        <v>268</v>
      </c>
      <c r="E789" s="11" t="s">
        <v>496</v>
      </c>
      <c r="F789" s="33" t="s">
        <v>299</v>
      </c>
      <c r="G789" s="204" t="s">
        <v>178</v>
      </c>
      <c r="H789" s="134">
        <f t="shared" si="184"/>
        <v>5633.4</v>
      </c>
      <c r="I789" s="134">
        <f t="shared" si="184"/>
        <v>5633.4</v>
      </c>
      <c r="J789" s="134">
        <f t="shared" si="184"/>
        <v>5633.4</v>
      </c>
    </row>
    <row r="790" spans="1:10" ht="96">
      <c r="A790" s="21"/>
      <c r="B790" s="21"/>
      <c r="C790" s="21" t="s">
        <v>268</v>
      </c>
      <c r="D790" s="21" t="s">
        <v>268</v>
      </c>
      <c r="E790" s="11" t="s">
        <v>496</v>
      </c>
      <c r="F790" s="21" t="s">
        <v>401</v>
      </c>
      <c r="G790" s="28" t="s">
        <v>639</v>
      </c>
      <c r="H790" s="134">
        <v>5633.4</v>
      </c>
      <c r="I790" s="134">
        <v>5633.4</v>
      </c>
      <c r="J790" s="134">
        <v>5633.4</v>
      </c>
    </row>
    <row r="791" spans="1:10" ht="24">
      <c r="A791" s="21"/>
      <c r="B791" s="21"/>
      <c r="C791" s="102" t="s">
        <v>268</v>
      </c>
      <c r="D791" s="102" t="s">
        <v>267</v>
      </c>
      <c r="E791" s="101"/>
      <c r="F791" s="102"/>
      <c r="G791" s="121" t="s">
        <v>556</v>
      </c>
      <c r="H791" s="149">
        <f>H792</f>
        <v>13071.055999999999</v>
      </c>
      <c r="I791" s="149">
        <f>I792</f>
        <v>8247.6560000000009</v>
      </c>
      <c r="J791" s="149">
        <f>J792</f>
        <v>8247.6560000000009</v>
      </c>
    </row>
    <row r="792" spans="1:10" ht="36">
      <c r="A792" s="21"/>
      <c r="B792" s="21"/>
      <c r="C792" s="21" t="s">
        <v>268</v>
      </c>
      <c r="D792" s="21" t="s">
        <v>267</v>
      </c>
      <c r="E792" s="11" t="s">
        <v>139</v>
      </c>
      <c r="F792" s="21"/>
      <c r="G792" s="28" t="s">
        <v>747</v>
      </c>
      <c r="H792" s="134">
        <f t="shared" ref="H792:J793" si="185">H793</f>
        <v>13071.055999999999</v>
      </c>
      <c r="I792" s="134">
        <f t="shared" si="185"/>
        <v>8247.6560000000009</v>
      </c>
      <c r="J792" s="134">
        <f t="shared" si="185"/>
        <v>8247.6560000000009</v>
      </c>
    </row>
    <row r="793" spans="1:10" ht="24">
      <c r="A793" s="21"/>
      <c r="B793" s="21"/>
      <c r="C793" s="21" t="s">
        <v>268</v>
      </c>
      <c r="D793" s="21" t="s">
        <v>267</v>
      </c>
      <c r="E793" s="11" t="s">
        <v>149</v>
      </c>
      <c r="F793" s="21"/>
      <c r="G793" s="28" t="s">
        <v>559</v>
      </c>
      <c r="H793" s="134">
        <f t="shared" si="185"/>
        <v>13071.055999999999</v>
      </c>
      <c r="I793" s="134">
        <f t="shared" si="185"/>
        <v>8247.6560000000009</v>
      </c>
      <c r="J793" s="134">
        <f t="shared" si="185"/>
        <v>8247.6560000000009</v>
      </c>
    </row>
    <row r="794" spans="1:10" ht="36">
      <c r="A794" s="21"/>
      <c r="B794" s="21"/>
      <c r="C794" s="21" t="s">
        <v>268</v>
      </c>
      <c r="D794" s="21" t="s">
        <v>267</v>
      </c>
      <c r="E794" s="11" t="s">
        <v>150</v>
      </c>
      <c r="F794" s="21"/>
      <c r="G794" s="28" t="s">
        <v>391</v>
      </c>
      <c r="H794" s="134">
        <f>H795+H802+H807+H810</f>
        <v>13071.055999999999</v>
      </c>
      <c r="I794" s="134">
        <f>I795+I802+I807+I810</f>
        <v>8247.6560000000009</v>
      </c>
      <c r="J794" s="134">
        <f>J795+J802+J807+J810</f>
        <v>8247.6560000000009</v>
      </c>
    </row>
    <row r="795" spans="1:10" ht="48">
      <c r="A795" s="21"/>
      <c r="B795" s="21"/>
      <c r="C795" s="21" t="s">
        <v>268</v>
      </c>
      <c r="D795" s="21" t="s">
        <v>267</v>
      </c>
      <c r="E795" s="11" t="s">
        <v>501</v>
      </c>
      <c r="F795" s="21"/>
      <c r="G795" s="28" t="s">
        <v>560</v>
      </c>
      <c r="H795" s="134">
        <f>H796+H800</f>
        <v>6377.9219999999996</v>
      </c>
      <c r="I795" s="134">
        <f>I796+I800</f>
        <v>5483.8</v>
      </c>
      <c r="J795" s="134">
        <f>J796+J800</f>
        <v>5483.8</v>
      </c>
    </row>
    <row r="796" spans="1:10" ht="108">
      <c r="A796" s="21"/>
      <c r="B796" s="21"/>
      <c r="C796" s="21" t="s">
        <v>268</v>
      </c>
      <c r="D796" s="21" t="s">
        <v>267</v>
      </c>
      <c r="E796" s="11" t="s">
        <v>501</v>
      </c>
      <c r="F796" s="30" t="s">
        <v>561</v>
      </c>
      <c r="G796" s="197" t="s">
        <v>562</v>
      </c>
      <c r="H796" s="134">
        <f>H797+H798+H799</f>
        <v>6238.0159999999996</v>
      </c>
      <c r="I796" s="134">
        <f>I797+I798+I799</f>
        <v>5333.884</v>
      </c>
      <c r="J796" s="134">
        <f>J797+J798+J799</f>
        <v>5333.884</v>
      </c>
    </row>
    <row r="797" spans="1:10" ht="36">
      <c r="A797" s="21"/>
      <c r="B797" s="21"/>
      <c r="C797" s="21" t="s">
        <v>268</v>
      </c>
      <c r="D797" s="21" t="s">
        <v>267</v>
      </c>
      <c r="E797" s="11" t="s">
        <v>501</v>
      </c>
      <c r="F797" s="31" t="s">
        <v>563</v>
      </c>
      <c r="G797" s="204" t="s">
        <v>177</v>
      </c>
      <c r="H797" s="134">
        <v>3552.6840000000002</v>
      </c>
      <c r="I797" s="134">
        <v>2840.6840000000002</v>
      </c>
      <c r="J797" s="134">
        <v>2840.6840000000002</v>
      </c>
    </row>
    <row r="798" spans="1:10" ht="60">
      <c r="A798" s="21"/>
      <c r="B798" s="21"/>
      <c r="C798" s="21" t="s">
        <v>268</v>
      </c>
      <c r="D798" s="21" t="s">
        <v>267</v>
      </c>
      <c r="E798" s="11" t="s">
        <v>501</v>
      </c>
      <c r="F798" s="31" t="s">
        <v>564</v>
      </c>
      <c r="G798" s="204" t="s">
        <v>178</v>
      </c>
      <c r="H798" s="134">
        <v>1236.732</v>
      </c>
      <c r="I798" s="134">
        <v>1256</v>
      </c>
      <c r="J798" s="134">
        <v>1256</v>
      </c>
    </row>
    <row r="799" spans="1:10" ht="72">
      <c r="A799" s="21"/>
      <c r="B799" s="21"/>
      <c r="C799" s="21" t="s">
        <v>268</v>
      </c>
      <c r="D799" s="21" t="s">
        <v>267</v>
      </c>
      <c r="E799" s="11" t="s">
        <v>501</v>
      </c>
      <c r="F799" s="31">
        <v>129</v>
      </c>
      <c r="G799" s="204" t="s">
        <v>179</v>
      </c>
      <c r="H799" s="134">
        <v>1448.6</v>
      </c>
      <c r="I799" s="134">
        <v>1237.2</v>
      </c>
      <c r="J799" s="134">
        <v>1237.2</v>
      </c>
    </row>
    <row r="800" spans="1:10" ht="48">
      <c r="A800" s="21"/>
      <c r="B800" s="21"/>
      <c r="C800" s="21" t="s">
        <v>268</v>
      </c>
      <c r="D800" s="21" t="s">
        <v>267</v>
      </c>
      <c r="E800" s="11" t="s">
        <v>501</v>
      </c>
      <c r="F800" s="30" t="s">
        <v>259</v>
      </c>
      <c r="G800" s="197" t="s">
        <v>719</v>
      </c>
      <c r="H800" s="134">
        <f>H801</f>
        <v>139.90600000000001</v>
      </c>
      <c r="I800" s="134">
        <f>I801</f>
        <v>149.916</v>
      </c>
      <c r="J800" s="134">
        <f>J801</f>
        <v>149.916</v>
      </c>
    </row>
    <row r="801" spans="1:10" ht="24">
      <c r="A801" s="21"/>
      <c r="B801" s="21"/>
      <c r="C801" s="21" t="s">
        <v>268</v>
      </c>
      <c r="D801" s="21" t="s">
        <v>267</v>
      </c>
      <c r="E801" s="11" t="s">
        <v>501</v>
      </c>
      <c r="F801" s="21" t="s">
        <v>261</v>
      </c>
      <c r="G801" s="28" t="s">
        <v>662</v>
      </c>
      <c r="H801" s="134">
        <v>139.90600000000001</v>
      </c>
      <c r="I801" s="134">
        <v>149.916</v>
      </c>
      <c r="J801" s="134">
        <v>149.916</v>
      </c>
    </row>
    <row r="802" spans="1:10" ht="84">
      <c r="A802" s="21"/>
      <c r="B802" s="21"/>
      <c r="C802" s="21" t="s">
        <v>268</v>
      </c>
      <c r="D802" s="21" t="s">
        <v>267</v>
      </c>
      <c r="E802" s="11" t="s">
        <v>502</v>
      </c>
      <c r="F802" s="31"/>
      <c r="G802" s="204" t="s">
        <v>526</v>
      </c>
      <c r="H802" s="134">
        <f>H803</f>
        <v>2448.3940000000002</v>
      </c>
      <c r="I802" s="134">
        <f>I803</f>
        <v>2419.116</v>
      </c>
      <c r="J802" s="134">
        <f>J803</f>
        <v>2419.116</v>
      </c>
    </row>
    <row r="803" spans="1:10" ht="108">
      <c r="A803" s="21"/>
      <c r="B803" s="21"/>
      <c r="C803" s="21" t="s">
        <v>268</v>
      </c>
      <c r="D803" s="21" t="s">
        <v>267</v>
      </c>
      <c r="E803" s="11" t="s">
        <v>502</v>
      </c>
      <c r="F803" s="30" t="s">
        <v>561</v>
      </c>
      <c r="G803" s="197" t="s">
        <v>562</v>
      </c>
      <c r="H803" s="134">
        <f>H804+H805+H806</f>
        <v>2448.3940000000002</v>
      </c>
      <c r="I803" s="134">
        <f>I804+I805+I806</f>
        <v>2419.116</v>
      </c>
      <c r="J803" s="134">
        <f>J804+J805+J806</f>
        <v>2419.116</v>
      </c>
    </row>
    <row r="804" spans="1:10" ht="36">
      <c r="A804" s="21"/>
      <c r="B804" s="21"/>
      <c r="C804" s="21" t="s">
        <v>268</v>
      </c>
      <c r="D804" s="21" t="s">
        <v>267</v>
      </c>
      <c r="E804" s="11" t="s">
        <v>502</v>
      </c>
      <c r="F804" s="31" t="s">
        <v>563</v>
      </c>
      <c r="G804" s="204" t="s">
        <v>177</v>
      </c>
      <c r="H804" s="134">
        <v>1485</v>
      </c>
      <c r="I804" s="134">
        <v>1485</v>
      </c>
      <c r="J804" s="134">
        <v>1485</v>
      </c>
    </row>
    <row r="805" spans="1:10" ht="60">
      <c r="A805" s="21"/>
      <c r="B805" s="21"/>
      <c r="C805" s="21" t="s">
        <v>268</v>
      </c>
      <c r="D805" s="21" t="s">
        <v>267</v>
      </c>
      <c r="E805" s="11" t="s">
        <v>502</v>
      </c>
      <c r="F805" s="31" t="s">
        <v>564</v>
      </c>
      <c r="G805" s="204" t="s">
        <v>178</v>
      </c>
      <c r="H805" s="134">
        <v>402.27800000000002</v>
      </c>
      <c r="I805" s="134">
        <v>373</v>
      </c>
      <c r="J805" s="134">
        <v>373</v>
      </c>
    </row>
    <row r="806" spans="1:10" ht="72">
      <c r="A806" s="21"/>
      <c r="B806" s="21"/>
      <c r="C806" s="21" t="s">
        <v>268</v>
      </c>
      <c r="D806" s="21" t="s">
        <v>267</v>
      </c>
      <c r="E806" s="11" t="s">
        <v>502</v>
      </c>
      <c r="F806" s="31">
        <v>129</v>
      </c>
      <c r="G806" s="204" t="s">
        <v>179</v>
      </c>
      <c r="H806" s="134">
        <v>561.11599999999999</v>
      </c>
      <c r="I806" s="134">
        <v>561.11599999999999</v>
      </c>
      <c r="J806" s="134">
        <v>561.11599999999999</v>
      </c>
    </row>
    <row r="807" spans="1:10" ht="36">
      <c r="A807" s="21"/>
      <c r="B807" s="21"/>
      <c r="C807" s="21" t="s">
        <v>268</v>
      </c>
      <c r="D807" s="21" t="s">
        <v>267</v>
      </c>
      <c r="E807" s="11" t="s">
        <v>503</v>
      </c>
      <c r="F807" s="21"/>
      <c r="G807" s="28" t="s">
        <v>223</v>
      </c>
      <c r="H807" s="134">
        <f t="shared" ref="H807:J808" si="186">H808</f>
        <v>244.74</v>
      </c>
      <c r="I807" s="134">
        <f t="shared" si="186"/>
        <v>344.74</v>
      </c>
      <c r="J807" s="134">
        <f t="shared" si="186"/>
        <v>344.74</v>
      </c>
    </row>
    <row r="808" spans="1:10" ht="48">
      <c r="A808" s="21"/>
      <c r="B808" s="21"/>
      <c r="C808" s="21" t="s">
        <v>268</v>
      </c>
      <c r="D808" s="21" t="s">
        <v>267</v>
      </c>
      <c r="E808" s="11" t="s">
        <v>503</v>
      </c>
      <c r="F808" s="30" t="s">
        <v>259</v>
      </c>
      <c r="G808" s="197" t="s">
        <v>719</v>
      </c>
      <c r="H808" s="134">
        <f t="shared" si="186"/>
        <v>244.74</v>
      </c>
      <c r="I808" s="134">
        <f t="shared" si="186"/>
        <v>344.74</v>
      </c>
      <c r="J808" s="134">
        <f t="shared" si="186"/>
        <v>344.74</v>
      </c>
    </row>
    <row r="809" spans="1:10" ht="24">
      <c r="A809" s="21"/>
      <c r="B809" s="21"/>
      <c r="C809" s="21" t="s">
        <v>268</v>
      </c>
      <c r="D809" s="21" t="s">
        <v>267</v>
      </c>
      <c r="E809" s="11" t="s">
        <v>503</v>
      </c>
      <c r="F809" s="21" t="s">
        <v>261</v>
      </c>
      <c r="G809" s="28" t="s">
        <v>662</v>
      </c>
      <c r="H809" s="134">
        <v>244.74</v>
      </c>
      <c r="I809" s="134">
        <v>344.74</v>
      </c>
      <c r="J809" s="134">
        <v>344.74</v>
      </c>
    </row>
    <row r="810" spans="1:10" ht="60">
      <c r="A810" s="21"/>
      <c r="B810" s="24"/>
      <c r="C810" s="21" t="s">
        <v>268</v>
      </c>
      <c r="D810" s="21" t="s">
        <v>267</v>
      </c>
      <c r="E810" s="11" t="s">
        <v>378</v>
      </c>
      <c r="F810" s="21"/>
      <c r="G810" s="28" t="s">
        <v>208</v>
      </c>
      <c r="H810" s="134">
        <f>H811+H813</f>
        <v>4000</v>
      </c>
      <c r="I810" s="134">
        <f t="shared" ref="H810:J813" si="187">I811</f>
        <v>0</v>
      </c>
      <c r="J810" s="134">
        <f t="shared" si="187"/>
        <v>0</v>
      </c>
    </row>
    <row r="811" spans="1:10" ht="60">
      <c r="A811" s="21"/>
      <c r="B811" s="24"/>
      <c r="C811" s="21" t="s">
        <v>268</v>
      </c>
      <c r="D811" s="21" t="s">
        <v>267</v>
      </c>
      <c r="E811" s="11" t="s">
        <v>378</v>
      </c>
      <c r="F811" s="33" t="s">
        <v>299</v>
      </c>
      <c r="G811" s="204" t="s">
        <v>178</v>
      </c>
      <c r="H811" s="134">
        <f t="shared" si="187"/>
        <v>3348.076</v>
      </c>
      <c r="I811" s="134">
        <f t="shared" si="187"/>
        <v>0</v>
      </c>
      <c r="J811" s="134">
        <f t="shared" si="187"/>
        <v>0</v>
      </c>
    </row>
    <row r="812" spans="1:10" ht="24">
      <c r="A812" s="21"/>
      <c r="B812" s="24"/>
      <c r="C812" s="21" t="s">
        <v>268</v>
      </c>
      <c r="D812" s="21" t="s">
        <v>267</v>
      </c>
      <c r="E812" s="11" t="s">
        <v>378</v>
      </c>
      <c r="F812" s="21">
        <v>612</v>
      </c>
      <c r="G812" s="28" t="s">
        <v>548</v>
      </c>
      <c r="H812" s="134">
        <v>3348.076</v>
      </c>
      <c r="I812" s="134">
        <v>0</v>
      </c>
      <c r="J812" s="134">
        <v>0</v>
      </c>
    </row>
    <row r="813" spans="1:10" ht="48">
      <c r="A813" s="21"/>
      <c r="B813" s="24"/>
      <c r="C813" s="21" t="s">
        <v>268</v>
      </c>
      <c r="D813" s="21" t="s">
        <v>267</v>
      </c>
      <c r="E813" s="11" t="s">
        <v>378</v>
      </c>
      <c r="F813" s="30" t="s">
        <v>259</v>
      </c>
      <c r="G813" s="197" t="s">
        <v>719</v>
      </c>
      <c r="H813" s="134">
        <f t="shared" si="187"/>
        <v>651.92399999999998</v>
      </c>
      <c r="I813" s="134">
        <f t="shared" si="187"/>
        <v>0</v>
      </c>
      <c r="J813" s="134">
        <f t="shared" si="187"/>
        <v>0</v>
      </c>
    </row>
    <row r="814" spans="1:10" ht="24">
      <c r="A814" s="21"/>
      <c r="B814" s="24"/>
      <c r="C814" s="21" t="s">
        <v>268</v>
      </c>
      <c r="D814" s="21" t="s">
        <v>267</v>
      </c>
      <c r="E814" s="11" t="s">
        <v>378</v>
      </c>
      <c r="F814" s="21" t="s">
        <v>261</v>
      </c>
      <c r="G814" s="28" t="s">
        <v>662</v>
      </c>
      <c r="H814" s="134">
        <v>651.92399999999998</v>
      </c>
      <c r="I814" s="134">
        <v>0</v>
      </c>
      <c r="J814" s="134">
        <v>0</v>
      </c>
    </row>
    <row r="815" spans="1:10">
      <c r="A815" s="21"/>
      <c r="B815" s="24"/>
      <c r="C815" s="24">
        <v>10</v>
      </c>
      <c r="D815" s="24" t="s">
        <v>251</v>
      </c>
      <c r="E815" s="11"/>
      <c r="F815" s="21"/>
      <c r="G815" s="230" t="s">
        <v>321</v>
      </c>
      <c r="H815" s="148">
        <f>H816+H823</f>
        <v>19094.7</v>
      </c>
      <c r="I815" s="148">
        <f>I816+I823</f>
        <v>17666.7</v>
      </c>
      <c r="J815" s="148">
        <f>J816+J823</f>
        <v>17666.7</v>
      </c>
    </row>
    <row r="816" spans="1:10" ht="24">
      <c r="A816" s="21"/>
      <c r="B816" s="24"/>
      <c r="C816" s="102">
        <v>10</v>
      </c>
      <c r="D816" s="101" t="s">
        <v>22</v>
      </c>
      <c r="E816" s="104"/>
      <c r="F816" s="102"/>
      <c r="G816" s="121" t="s">
        <v>681</v>
      </c>
      <c r="H816" s="149">
        <f t="shared" ref="H816:J821" si="188">H817</f>
        <v>1428</v>
      </c>
      <c r="I816" s="149">
        <f t="shared" si="188"/>
        <v>0</v>
      </c>
      <c r="J816" s="149">
        <f t="shared" si="188"/>
        <v>0</v>
      </c>
    </row>
    <row r="817" spans="1:10" ht="36">
      <c r="A817" s="21"/>
      <c r="B817" s="24"/>
      <c r="C817" s="21" t="s">
        <v>322</v>
      </c>
      <c r="D817" s="11" t="s">
        <v>22</v>
      </c>
      <c r="E817" s="11" t="s">
        <v>139</v>
      </c>
      <c r="F817" s="21"/>
      <c r="G817" s="28" t="s">
        <v>747</v>
      </c>
      <c r="H817" s="134">
        <f t="shared" si="188"/>
        <v>1428</v>
      </c>
      <c r="I817" s="134">
        <f t="shared" si="188"/>
        <v>0</v>
      </c>
      <c r="J817" s="134">
        <f t="shared" si="188"/>
        <v>0</v>
      </c>
    </row>
    <row r="818" spans="1:10" ht="24">
      <c r="A818" s="21"/>
      <c r="B818" s="24"/>
      <c r="C818" s="21" t="s">
        <v>322</v>
      </c>
      <c r="D818" s="11" t="s">
        <v>22</v>
      </c>
      <c r="E818" s="11" t="s">
        <v>149</v>
      </c>
      <c r="F818" s="21"/>
      <c r="G818" s="28" t="s">
        <v>559</v>
      </c>
      <c r="H818" s="134">
        <f t="shared" si="188"/>
        <v>1428</v>
      </c>
      <c r="I818" s="134">
        <f t="shared" si="188"/>
        <v>0</v>
      </c>
      <c r="J818" s="134">
        <f t="shared" si="188"/>
        <v>0</v>
      </c>
    </row>
    <row r="819" spans="1:10" ht="36">
      <c r="A819" s="21"/>
      <c r="B819" s="24"/>
      <c r="C819" s="21" t="s">
        <v>322</v>
      </c>
      <c r="D819" s="11" t="s">
        <v>22</v>
      </c>
      <c r="E819" s="11" t="s">
        <v>150</v>
      </c>
      <c r="F819" s="21"/>
      <c r="G819" s="28" t="s">
        <v>391</v>
      </c>
      <c r="H819" s="134">
        <f t="shared" si="188"/>
        <v>1428</v>
      </c>
      <c r="I819" s="134">
        <f t="shared" si="188"/>
        <v>0</v>
      </c>
      <c r="J819" s="134">
        <f t="shared" si="188"/>
        <v>0</v>
      </c>
    </row>
    <row r="820" spans="1:10" ht="84">
      <c r="A820" s="21"/>
      <c r="B820" s="24"/>
      <c r="C820" s="21" t="s">
        <v>322</v>
      </c>
      <c r="D820" s="11" t="s">
        <v>22</v>
      </c>
      <c r="E820" s="11" t="s">
        <v>764</v>
      </c>
      <c r="F820" s="21"/>
      <c r="G820" s="28" t="s">
        <v>114</v>
      </c>
      <c r="H820" s="134">
        <f t="shared" si="188"/>
        <v>1428</v>
      </c>
      <c r="I820" s="134">
        <f t="shared" si="188"/>
        <v>0</v>
      </c>
      <c r="J820" s="134">
        <f t="shared" si="188"/>
        <v>0</v>
      </c>
    </row>
    <row r="821" spans="1:10" ht="24">
      <c r="A821" s="21"/>
      <c r="B821" s="24"/>
      <c r="C821" s="21" t="s">
        <v>322</v>
      </c>
      <c r="D821" s="11" t="s">
        <v>22</v>
      </c>
      <c r="E821" s="11" t="s">
        <v>764</v>
      </c>
      <c r="F821" s="30" t="s">
        <v>569</v>
      </c>
      <c r="G821" s="197" t="s">
        <v>14</v>
      </c>
      <c r="H821" s="134">
        <f t="shared" si="188"/>
        <v>1428</v>
      </c>
      <c r="I821" s="134">
        <f t="shared" si="188"/>
        <v>0</v>
      </c>
      <c r="J821" s="134">
        <f t="shared" si="188"/>
        <v>0</v>
      </c>
    </row>
    <row r="822" spans="1:10" ht="48">
      <c r="A822" s="21"/>
      <c r="B822" s="24"/>
      <c r="C822" s="21" t="s">
        <v>322</v>
      </c>
      <c r="D822" s="11" t="s">
        <v>22</v>
      </c>
      <c r="E822" s="11" t="s">
        <v>764</v>
      </c>
      <c r="F822" s="115">
        <v>321</v>
      </c>
      <c r="G822" s="211" t="s">
        <v>138</v>
      </c>
      <c r="H822" s="134">
        <v>1428</v>
      </c>
      <c r="I822" s="134">
        <v>0</v>
      </c>
      <c r="J822" s="134">
        <v>0</v>
      </c>
    </row>
    <row r="823" spans="1:10">
      <c r="A823" s="21"/>
      <c r="B823" s="24"/>
      <c r="C823" s="102" t="s">
        <v>322</v>
      </c>
      <c r="D823" s="102" t="s">
        <v>250</v>
      </c>
      <c r="E823" s="119"/>
      <c r="F823" s="120"/>
      <c r="G823" s="232" t="s">
        <v>29</v>
      </c>
      <c r="H823" s="149">
        <f>H824</f>
        <v>17666.7</v>
      </c>
      <c r="I823" s="149">
        <f t="shared" ref="I823:J826" si="189">I824</f>
        <v>17666.7</v>
      </c>
      <c r="J823" s="149">
        <f t="shared" si="189"/>
        <v>17666.7</v>
      </c>
    </row>
    <row r="824" spans="1:10" ht="36">
      <c r="A824" s="21"/>
      <c r="B824" s="24"/>
      <c r="C824" s="21" t="s">
        <v>322</v>
      </c>
      <c r="D824" s="21" t="s">
        <v>250</v>
      </c>
      <c r="E824" s="11" t="s">
        <v>139</v>
      </c>
      <c r="F824" s="77"/>
      <c r="G824" s="28" t="s">
        <v>747</v>
      </c>
      <c r="H824" s="134">
        <f>H825</f>
        <v>17666.7</v>
      </c>
      <c r="I824" s="134">
        <f t="shared" si="189"/>
        <v>17666.7</v>
      </c>
      <c r="J824" s="134">
        <f t="shared" si="189"/>
        <v>17666.7</v>
      </c>
    </row>
    <row r="825" spans="1:10" ht="24">
      <c r="A825" s="21"/>
      <c r="B825" s="24"/>
      <c r="C825" s="21" t="s">
        <v>322</v>
      </c>
      <c r="D825" s="21" t="s">
        <v>250</v>
      </c>
      <c r="E825" s="11" t="s">
        <v>140</v>
      </c>
      <c r="F825" s="21"/>
      <c r="G825" s="28" t="s">
        <v>112</v>
      </c>
      <c r="H825" s="134">
        <f>H826</f>
        <v>17666.7</v>
      </c>
      <c r="I825" s="134">
        <f t="shared" si="189"/>
        <v>17666.7</v>
      </c>
      <c r="J825" s="134">
        <f t="shared" si="189"/>
        <v>17666.7</v>
      </c>
    </row>
    <row r="826" spans="1:10" ht="108">
      <c r="A826" s="21"/>
      <c r="B826" s="24"/>
      <c r="C826" s="21" t="s">
        <v>322</v>
      </c>
      <c r="D826" s="21" t="s">
        <v>250</v>
      </c>
      <c r="E826" s="11" t="s">
        <v>210</v>
      </c>
      <c r="F826" s="21"/>
      <c r="G826" s="28" t="s">
        <v>166</v>
      </c>
      <c r="H826" s="134">
        <f>H827</f>
        <v>17666.7</v>
      </c>
      <c r="I826" s="134">
        <f t="shared" si="189"/>
        <v>17666.7</v>
      </c>
      <c r="J826" s="134">
        <f t="shared" si="189"/>
        <v>17666.7</v>
      </c>
    </row>
    <row r="827" spans="1:10" ht="120">
      <c r="A827" s="21"/>
      <c r="B827" s="24"/>
      <c r="C827" s="21" t="s">
        <v>322</v>
      </c>
      <c r="D827" s="21" t="s">
        <v>250</v>
      </c>
      <c r="E827" s="11" t="s">
        <v>515</v>
      </c>
      <c r="F827" s="205"/>
      <c r="G827" s="206" t="s">
        <v>226</v>
      </c>
      <c r="H827" s="134">
        <f>H831+H828</f>
        <v>17666.7</v>
      </c>
      <c r="I827" s="134">
        <f>I831+I828</f>
        <v>17666.7</v>
      </c>
      <c r="J827" s="134">
        <f>J831+J828</f>
        <v>17666.7</v>
      </c>
    </row>
    <row r="828" spans="1:10" ht="48">
      <c r="A828" s="21"/>
      <c r="B828" s="24"/>
      <c r="C828" s="21" t="s">
        <v>322</v>
      </c>
      <c r="D828" s="21" t="s">
        <v>250</v>
      </c>
      <c r="E828" s="11" t="s">
        <v>515</v>
      </c>
      <c r="F828" s="30" t="s">
        <v>259</v>
      </c>
      <c r="G828" s="197" t="s">
        <v>719</v>
      </c>
      <c r="H828" s="134">
        <f>H829</f>
        <v>441.7</v>
      </c>
      <c r="I828" s="134">
        <f>I829</f>
        <v>441.7</v>
      </c>
      <c r="J828" s="134">
        <f>J829</f>
        <v>441.7</v>
      </c>
    </row>
    <row r="829" spans="1:10" ht="24">
      <c r="A829" s="21"/>
      <c r="B829" s="24"/>
      <c r="C829" s="21" t="s">
        <v>322</v>
      </c>
      <c r="D829" s="21" t="s">
        <v>250</v>
      </c>
      <c r="E829" s="11" t="s">
        <v>515</v>
      </c>
      <c r="F829" s="21" t="s">
        <v>261</v>
      </c>
      <c r="G829" s="28" t="s">
        <v>662</v>
      </c>
      <c r="H829" s="134">
        <v>441.7</v>
      </c>
      <c r="I829" s="134">
        <v>441.7</v>
      </c>
      <c r="J829" s="134">
        <v>441.7</v>
      </c>
    </row>
    <row r="830" spans="1:10" ht="24">
      <c r="A830" s="21"/>
      <c r="B830" s="24"/>
      <c r="C830" s="21" t="s">
        <v>322</v>
      </c>
      <c r="D830" s="21" t="s">
        <v>250</v>
      </c>
      <c r="E830" s="11" t="s">
        <v>515</v>
      </c>
      <c r="F830" s="30" t="s">
        <v>569</v>
      </c>
      <c r="G830" s="197" t="s">
        <v>14</v>
      </c>
      <c r="H830" s="134">
        <f>H831</f>
        <v>17225</v>
      </c>
      <c r="I830" s="134">
        <f>I831</f>
        <v>17225</v>
      </c>
      <c r="J830" s="134">
        <f>J831</f>
        <v>17225</v>
      </c>
    </row>
    <row r="831" spans="1:10" ht="48">
      <c r="A831" s="21"/>
      <c r="B831" s="24"/>
      <c r="C831" s="21" t="s">
        <v>322</v>
      </c>
      <c r="D831" s="21" t="s">
        <v>250</v>
      </c>
      <c r="E831" s="11" t="s">
        <v>515</v>
      </c>
      <c r="F831" s="21">
        <v>321</v>
      </c>
      <c r="G831" s="28" t="s">
        <v>138</v>
      </c>
      <c r="H831" s="134">
        <v>17225</v>
      </c>
      <c r="I831" s="134">
        <v>17225</v>
      </c>
      <c r="J831" s="134">
        <v>17225</v>
      </c>
    </row>
    <row r="832" spans="1:10" ht="24">
      <c r="A832" s="21"/>
      <c r="B832" s="24"/>
      <c r="C832" s="24">
        <v>11</v>
      </c>
      <c r="D832" s="24" t="s">
        <v>251</v>
      </c>
      <c r="E832" s="25"/>
      <c r="F832" s="24"/>
      <c r="G832" s="230" t="s">
        <v>326</v>
      </c>
      <c r="H832" s="148">
        <f t="shared" ref="H832:J838" si="190">H833</f>
        <v>3014.42</v>
      </c>
      <c r="I832" s="148">
        <f t="shared" si="190"/>
        <v>2304.1820000000002</v>
      </c>
      <c r="J832" s="148">
        <f t="shared" si="190"/>
        <v>2226.9</v>
      </c>
    </row>
    <row r="833" spans="1:10" ht="24">
      <c r="A833" s="21"/>
      <c r="B833" s="24"/>
      <c r="C833" s="101">
        <v>11</v>
      </c>
      <c r="D833" s="101" t="s">
        <v>323</v>
      </c>
      <c r="E833" s="101"/>
      <c r="F833" s="102"/>
      <c r="G833" s="121" t="s">
        <v>692</v>
      </c>
      <c r="H833" s="149">
        <f>H834+H840</f>
        <v>3014.42</v>
      </c>
      <c r="I833" s="149">
        <f t="shared" ref="I833:J833" si="191">I834+I840</f>
        <v>2304.1820000000002</v>
      </c>
      <c r="J833" s="149">
        <f t="shared" si="191"/>
        <v>2226.9</v>
      </c>
    </row>
    <row r="834" spans="1:10" ht="36">
      <c r="A834" s="21"/>
      <c r="B834" s="24"/>
      <c r="C834" s="11" t="s">
        <v>325</v>
      </c>
      <c r="D834" s="11" t="s">
        <v>323</v>
      </c>
      <c r="E834" s="11" t="s">
        <v>139</v>
      </c>
      <c r="F834" s="21"/>
      <c r="G834" s="28" t="s">
        <v>747</v>
      </c>
      <c r="H834" s="134">
        <f t="shared" si="190"/>
        <v>2226.9</v>
      </c>
      <c r="I834" s="134">
        <f t="shared" si="190"/>
        <v>2226.9</v>
      </c>
      <c r="J834" s="134">
        <f t="shared" si="190"/>
        <v>2226.9</v>
      </c>
    </row>
    <row r="835" spans="1:10" ht="36">
      <c r="A835" s="21"/>
      <c r="B835" s="24"/>
      <c r="C835" s="11" t="s">
        <v>325</v>
      </c>
      <c r="D835" s="11" t="s">
        <v>323</v>
      </c>
      <c r="E835" s="11" t="s">
        <v>145</v>
      </c>
      <c r="F835" s="21"/>
      <c r="G835" s="28" t="s">
        <v>175</v>
      </c>
      <c r="H835" s="134">
        <f t="shared" si="190"/>
        <v>2226.9</v>
      </c>
      <c r="I835" s="134">
        <f t="shared" si="190"/>
        <v>2226.9</v>
      </c>
      <c r="J835" s="134">
        <f t="shared" si="190"/>
        <v>2226.9</v>
      </c>
    </row>
    <row r="836" spans="1:10" ht="108">
      <c r="A836" s="21"/>
      <c r="B836" s="24"/>
      <c r="C836" s="11" t="s">
        <v>325</v>
      </c>
      <c r="D836" s="11" t="s">
        <v>323</v>
      </c>
      <c r="E836" s="11" t="s">
        <v>146</v>
      </c>
      <c r="F836" s="21"/>
      <c r="G836" s="28" t="s">
        <v>152</v>
      </c>
      <c r="H836" s="134">
        <f t="shared" si="190"/>
        <v>2226.9</v>
      </c>
      <c r="I836" s="134">
        <f t="shared" si="190"/>
        <v>2226.9</v>
      </c>
      <c r="J836" s="134">
        <f t="shared" si="190"/>
        <v>2226.9</v>
      </c>
    </row>
    <row r="837" spans="1:10" ht="72">
      <c r="A837" s="21"/>
      <c r="B837" s="24"/>
      <c r="C837" s="11">
        <v>11</v>
      </c>
      <c r="D837" s="11" t="s">
        <v>323</v>
      </c>
      <c r="E837" s="11" t="s">
        <v>823</v>
      </c>
      <c r="F837" s="21"/>
      <c r="G837" s="213" t="s">
        <v>763</v>
      </c>
      <c r="H837" s="134">
        <f t="shared" si="190"/>
        <v>2226.9</v>
      </c>
      <c r="I837" s="134">
        <f t="shared" si="190"/>
        <v>2226.9</v>
      </c>
      <c r="J837" s="134">
        <f t="shared" si="190"/>
        <v>2226.9</v>
      </c>
    </row>
    <row r="838" spans="1:10" ht="60">
      <c r="A838" s="21"/>
      <c r="B838" s="24"/>
      <c r="C838" s="11">
        <v>11</v>
      </c>
      <c r="D838" s="11" t="s">
        <v>323</v>
      </c>
      <c r="E838" s="11" t="s">
        <v>823</v>
      </c>
      <c r="F838" s="33" t="s">
        <v>299</v>
      </c>
      <c r="G838" s="204" t="s">
        <v>178</v>
      </c>
      <c r="H838" s="134">
        <f>H839</f>
        <v>2226.9</v>
      </c>
      <c r="I838" s="134">
        <f t="shared" si="190"/>
        <v>2226.9</v>
      </c>
      <c r="J838" s="134">
        <f t="shared" si="190"/>
        <v>2226.9</v>
      </c>
    </row>
    <row r="839" spans="1:10" ht="96">
      <c r="A839" s="21"/>
      <c r="B839" s="24"/>
      <c r="C839" s="11">
        <v>11</v>
      </c>
      <c r="D839" s="11" t="s">
        <v>323</v>
      </c>
      <c r="E839" s="11" t="s">
        <v>823</v>
      </c>
      <c r="F839" s="21" t="s">
        <v>401</v>
      </c>
      <c r="G839" s="28" t="s">
        <v>639</v>
      </c>
      <c r="H839" s="134">
        <v>2226.9</v>
      </c>
      <c r="I839" s="134">
        <v>2226.9</v>
      </c>
      <c r="J839" s="134">
        <v>2226.9</v>
      </c>
    </row>
    <row r="840" spans="1:10" ht="36">
      <c r="A840" s="21"/>
      <c r="B840" s="24"/>
      <c r="C840" s="11">
        <v>11</v>
      </c>
      <c r="D840" s="11" t="s">
        <v>323</v>
      </c>
      <c r="E840" s="11" t="s">
        <v>423</v>
      </c>
      <c r="F840" s="21"/>
      <c r="G840" s="28" t="s">
        <v>815</v>
      </c>
      <c r="H840" s="134">
        <f>H841</f>
        <v>787.52</v>
      </c>
      <c r="I840" s="134">
        <f t="shared" ref="I840:I841" si="192">I841</f>
        <v>77.281999999999996</v>
      </c>
      <c r="J840" s="134">
        <f t="shared" ref="J840:J841" si="193">J841</f>
        <v>0</v>
      </c>
    </row>
    <row r="841" spans="1:10" ht="60">
      <c r="A841" s="21"/>
      <c r="B841" s="24"/>
      <c r="C841" s="11">
        <v>11</v>
      </c>
      <c r="D841" s="11" t="s">
        <v>323</v>
      </c>
      <c r="E841" s="11" t="s">
        <v>426</v>
      </c>
      <c r="F841" s="21"/>
      <c r="G841" s="28" t="s">
        <v>816</v>
      </c>
      <c r="H841" s="134">
        <f>H842</f>
        <v>787.52</v>
      </c>
      <c r="I841" s="134">
        <f t="shared" si="192"/>
        <v>77.281999999999996</v>
      </c>
      <c r="J841" s="134">
        <f t="shared" si="193"/>
        <v>0</v>
      </c>
    </row>
    <row r="842" spans="1:10" ht="36">
      <c r="A842" s="21"/>
      <c r="B842" s="24"/>
      <c r="C842" s="11">
        <v>11</v>
      </c>
      <c r="D842" s="11" t="s">
        <v>323</v>
      </c>
      <c r="E842" s="11" t="s">
        <v>975</v>
      </c>
      <c r="F842" s="21"/>
      <c r="G842" s="28" t="s">
        <v>976</v>
      </c>
      <c r="H842" s="134">
        <f>H843+H846</f>
        <v>787.52</v>
      </c>
      <c r="I842" s="134">
        <f t="shared" ref="I842" si="194">I843+I846</f>
        <v>77.281999999999996</v>
      </c>
      <c r="J842" s="134">
        <f t="shared" ref="J842" si="195">J843+J846</f>
        <v>0</v>
      </c>
    </row>
    <row r="843" spans="1:10" ht="132">
      <c r="A843" s="21"/>
      <c r="B843" s="24"/>
      <c r="C843" s="107">
        <v>11</v>
      </c>
      <c r="D843" s="107" t="s">
        <v>323</v>
      </c>
      <c r="E843" s="107" t="s">
        <v>977</v>
      </c>
      <c r="F843" s="198"/>
      <c r="G843" s="213" t="s">
        <v>978</v>
      </c>
      <c r="H843" s="134">
        <f>H844</f>
        <v>705</v>
      </c>
      <c r="I843" s="134">
        <f t="shared" ref="I843:I844" si="196">I844</f>
        <v>0</v>
      </c>
      <c r="J843" s="134">
        <f t="shared" ref="J843:J844" si="197">J844</f>
        <v>0</v>
      </c>
    </row>
    <row r="844" spans="1:10" ht="60">
      <c r="A844" s="21"/>
      <c r="B844" s="24"/>
      <c r="C844" s="11">
        <v>11</v>
      </c>
      <c r="D844" s="11" t="s">
        <v>323</v>
      </c>
      <c r="E844" s="11" t="s">
        <v>977</v>
      </c>
      <c r="F844" s="30" t="s">
        <v>299</v>
      </c>
      <c r="G844" s="197" t="s">
        <v>663</v>
      </c>
      <c r="H844" s="134">
        <f>H845</f>
        <v>705</v>
      </c>
      <c r="I844" s="134">
        <f t="shared" si="196"/>
        <v>0</v>
      </c>
      <c r="J844" s="134">
        <f t="shared" si="197"/>
        <v>0</v>
      </c>
    </row>
    <row r="845" spans="1:10" ht="24">
      <c r="A845" s="21"/>
      <c r="B845" s="24"/>
      <c r="C845" s="11">
        <v>11</v>
      </c>
      <c r="D845" s="11" t="s">
        <v>323</v>
      </c>
      <c r="E845" s="11" t="s">
        <v>977</v>
      </c>
      <c r="F845" s="21">
        <v>612</v>
      </c>
      <c r="G845" s="28" t="s">
        <v>548</v>
      </c>
      <c r="H845" s="134">
        <v>705</v>
      </c>
      <c r="I845" s="134">
        <v>0</v>
      </c>
      <c r="J845" s="134">
        <v>0</v>
      </c>
    </row>
    <row r="846" spans="1:10" ht="144">
      <c r="A846" s="21"/>
      <c r="B846" s="24"/>
      <c r="C846" s="11">
        <v>11</v>
      </c>
      <c r="D846" s="11" t="s">
        <v>323</v>
      </c>
      <c r="E846" s="11" t="s">
        <v>979</v>
      </c>
      <c r="F846" s="21"/>
      <c r="G846" s="213" t="s">
        <v>980</v>
      </c>
      <c r="H846" s="134">
        <f>H847</f>
        <v>82.52</v>
      </c>
      <c r="I846" s="134">
        <f t="shared" ref="I846:I847" si="198">I847</f>
        <v>77.281999999999996</v>
      </c>
      <c r="J846" s="134">
        <f t="shared" ref="J846:J847" si="199">J847</f>
        <v>0</v>
      </c>
    </row>
    <row r="847" spans="1:10" ht="60">
      <c r="A847" s="21"/>
      <c r="B847" s="24"/>
      <c r="C847" s="11">
        <v>11</v>
      </c>
      <c r="D847" s="11" t="s">
        <v>323</v>
      </c>
      <c r="E847" s="11" t="s">
        <v>979</v>
      </c>
      <c r="F847" s="30" t="s">
        <v>299</v>
      </c>
      <c r="G847" s="197" t="s">
        <v>663</v>
      </c>
      <c r="H847" s="134">
        <f>H848</f>
        <v>82.52</v>
      </c>
      <c r="I847" s="134">
        <f t="shared" si="198"/>
        <v>77.281999999999996</v>
      </c>
      <c r="J847" s="134">
        <f t="shared" si="199"/>
        <v>0</v>
      </c>
    </row>
    <row r="848" spans="1:10" ht="24">
      <c r="A848" s="21"/>
      <c r="B848" s="24"/>
      <c r="C848" s="11">
        <v>11</v>
      </c>
      <c r="D848" s="11" t="s">
        <v>323</v>
      </c>
      <c r="E848" s="11" t="s">
        <v>979</v>
      </c>
      <c r="F848" s="21">
        <v>612</v>
      </c>
      <c r="G848" s="28" t="s">
        <v>548</v>
      </c>
      <c r="H848" s="134">
        <v>82.52</v>
      </c>
      <c r="I848" s="134">
        <v>77.281999999999996</v>
      </c>
      <c r="J848" s="134">
        <v>0</v>
      </c>
    </row>
    <row r="849" spans="1:10" ht="36">
      <c r="A849" s="24">
        <v>6</v>
      </c>
      <c r="B849" s="24">
        <v>736</v>
      </c>
      <c r="C849" s="24"/>
      <c r="D849" s="24"/>
      <c r="E849" s="25"/>
      <c r="F849" s="24"/>
      <c r="G849" s="230" t="s">
        <v>127</v>
      </c>
      <c r="H849" s="148">
        <f>H851</f>
        <v>2957.9290000000001</v>
      </c>
      <c r="I849" s="148">
        <f>I851</f>
        <v>2600.2950000000001</v>
      </c>
      <c r="J849" s="148">
        <f>J851</f>
        <v>2600.2950000000001</v>
      </c>
    </row>
    <row r="850" spans="1:10" ht="33.75" customHeight="1">
      <c r="A850" s="21"/>
      <c r="B850" s="24"/>
      <c r="C850" s="24" t="s">
        <v>257</v>
      </c>
      <c r="D850" s="24" t="s">
        <v>251</v>
      </c>
      <c r="E850" s="25"/>
      <c r="F850" s="24"/>
      <c r="G850" s="230" t="s">
        <v>21</v>
      </c>
      <c r="H850" s="148">
        <f>H851</f>
        <v>2957.9290000000001</v>
      </c>
      <c r="I850" s="148">
        <f t="shared" ref="I850:J853" si="200">I851</f>
        <v>2600.2950000000001</v>
      </c>
      <c r="J850" s="148">
        <f t="shared" si="200"/>
        <v>2600.2950000000001</v>
      </c>
    </row>
    <row r="851" spans="1:10" ht="84">
      <c r="A851" s="21"/>
      <c r="B851" s="24"/>
      <c r="C851" s="102" t="s">
        <v>257</v>
      </c>
      <c r="D851" s="102" t="s">
        <v>22</v>
      </c>
      <c r="E851" s="101"/>
      <c r="F851" s="102"/>
      <c r="G851" s="121" t="s">
        <v>33</v>
      </c>
      <c r="H851" s="149">
        <f>H852</f>
        <v>2957.9290000000001</v>
      </c>
      <c r="I851" s="149">
        <f t="shared" si="200"/>
        <v>2600.2950000000001</v>
      </c>
      <c r="J851" s="149">
        <f t="shared" si="200"/>
        <v>2600.2950000000001</v>
      </c>
    </row>
    <row r="852" spans="1:10" ht="24">
      <c r="A852" s="21"/>
      <c r="B852" s="24"/>
      <c r="C852" s="21" t="s">
        <v>257</v>
      </c>
      <c r="D852" s="21" t="s">
        <v>22</v>
      </c>
      <c r="E852" s="11" t="s">
        <v>131</v>
      </c>
      <c r="F852" s="21"/>
      <c r="G852" s="28" t="s">
        <v>67</v>
      </c>
      <c r="H852" s="134">
        <f>H853</f>
        <v>2957.9290000000001</v>
      </c>
      <c r="I852" s="134">
        <f t="shared" si="200"/>
        <v>2600.2950000000001</v>
      </c>
      <c r="J852" s="134">
        <f t="shared" si="200"/>
        <v>2600.2950000000001</v>
      </c>
    </row>
    <row r="853" spans="1:10" ht="60">
      <c r="A853" s="21"/>
      <c r="B853" s="24"/>
      <c r="C853" s="21" t="s">
        <v>257</v>
      </c>
      <c r="D853" s="21" t="s">
        <v>22</v>
      </c>
      <c r="E853" s="11" t="s">
        <v>130</v>
      </c>
      <c r="F853" s="21"/>
      <c r="G853" s="28" t="s">
        <v>64</v>
      </c>
      <c r="H853" s="134">
        <f>H854</f>
        <v>2957.9290000000001</v>
      </c>
      <c r="I853" s="134">
        <f t="shared" si="200"/>
        <v>2600.2950000000001</v>
      </c>
      <c r="J853" s="134">
        <f t="shared" si="200"/>
        <v>2600.2950000000001</v>
      </c>
    </row>
    <row r="854" spans="1:10" ht="60">
      <c r="A854" s="21"/>
      <c r="B854" s="24"/>
      <c r="C854" s="21" t="s">
        <v>257</v>
      </c>
      <c r="D854" s="21" t="s">
        <v>22</v>
      </c>
      <c r="E854" s="34" t="s">
        <v>437</v>
      </c>
      <c r="F854" s="21"/>
      <c r="G854" s="28" t="s">
        <v>65</v>
      </c>
      <c r="H854" s="134">
        <f>H855+H859</f>
        <v>2957.9290000000001</v>
      </c>
      <c r="I854" s="134">
        <f>I855+I859</f>
        <v>2600.2950000000001</v>
      </c>
      <c r="J854" s="134">
        <f>J855+J859</f>
        <v>2600.2950000000001</v>
      </c>
    </row>
    <row r="855" spans="1:10" ht="108">
      <c r="A855" s="21"/>
      <c r="B855" s="24"/>
      <c r="C855" s="21" t="s">
        <v>257</v>
      </c>
      <c r="D855" s="21" t="s">
        <v>22</v>
      </c>
      <c r="E855" s="34" t="s">
        <v>437</v>
      </c>
      <c r="F855" s="30" t="s">
        <v>561</v>
      </c>
      <c r="G855" s="197" t="s">
        <v>562</v>
      </c>
      <c r="H855" s="134">
        <f>H856+H857+H858</f>
        <v>2933.779</v>
      </c>
      <c r="I855" s="134">
        <f>I856+I857+I858</f>
        <v>2586.145</v>
      </c>
      <c r="J855" s="134">
        <f>J856+J857+J858</f>
        <v>2586.145</v>
      </c>
    </row>
    <row r="856" spans="1:10" ht="36">
      <c r="A856" s="21"/>
      <c r="B856" s="24"/>
      <c r="C856" s="21" t="s">
        <v>257</v>
      </c>
      <c r="D856" s="21" t="s">
        <v>22</v>
      </c>
      <c r="E856" s="34" t="s">
        <v>437</v>
      </c>
      <c r="F856" s="31" t="s">
        <v>563</v>
      </c>
      <c r="G856" s="204" t="s">
        <v>177</v>
      </c>
      <c r="H856" s="134">
        <v>1736.6410000000001</v>
      </c>
      <c r="I856" s="134">
        <v>1469.6410000000001</v>
      </c>
      <c r="J856" s="134">
        <v>1469.6410000000001</v>
      </c>
    </row>
    <row r="857" spans="1:10" ht="60">
      <c r="A857" s="21"/>
      <c r="B857" s="24"/>
      <c r="C857" s="21" t="s">
        <v>257</v>
      </c>
      <c r="D857" s="21" t="s">
        <v>22</v>
      </c>
      <c r="E857" s="34" t="s">
        <v>437</v>
      </c>
      <c r="F857" s="31" t="s">
        <v>564</v>
      </c>
      <c r="G857" s="204" t="s">
        <v>178</v>
      </c>
      <c r="H857" s="134">
        <v>516.64499999999998</v>
      </c>
      <c r="I857" s="134">
        <v>516.64499999999998</v>
      </c>
      <c r="J857" s="134">
        <v>516.64499999999998</v>
      </c>
    </row>
    <row r="858" spans="1:10" ht="72">
      <c r="A858" s="21"/>
      <c r="B858" s="24"/>
      <c r="C858" s="21" t="s">
        <v>257</v>
      </c>
      <c r="D858" s="21" t="s">
        <v>22</v>
      </c>
      <c r="E858" s="34" t="s">
        <v>437</v>
      </c>
      <c r="F858" s="31">
        <v>129</v>
      </c>
      <c r="G858" s="204" t="s">
        <v>179</v>
      </c>
      <c r="H858" s="134">
        <v>680.49300000000005</v>
      </c>
      <c r="I858" s="134">
        <v>599.85900000000004</v>
      </c>
      <c r="J858" s="134">
        <v>599.85900000000004</v>
      </c>
    </row>
    <row r="859" spans="1:10" ht="48">
      <c r="A859" s="21"/>
      <c r="B859" s="24"/>
      <c r="C859" s="21" t="s">
        <v>257</v>
      </c>
      <c r="D859" s="21" t="s">
        <v>22</v>
      </c>
      <c r="E859" s="34" t="s">
        <v>437</v>
      </c>
      <c r="F859" s="30" t="s">
        <v>259</v>
      </c>
      <c r="G859" s="197" t="s">
        <v>719</v>
      </c>
      <c r="H859" s="134">
        <f>H860</f>
        <v>24.15</v>
      </c>
      <c r="I859" s="134">
        <f>I860</f>
        <v>14.15</v>
      </c>
      <c r="J859" s="134">
        <f>J860</f>
        <v>14.15</v>
      </c>
    </row>
    <row r="860" spans="1:10" ht="24.75" thickBot="1">
      <c r="A860" s="26"/>
      <c r="B860" s="83"/>
      <c r="C860" s="26" t="s">
        <v>257</v>
      </c>
      <c r="D860" s="26" t="s">
        <v>22</v>
      </c>
      <c r="E860" s="112" t="s">
        <v>437</v>
      </c>
      <c r="F860" s="21" t="s">
        <v>261</v>
      </c>
      <c r="G860" s="28" t="s">
        <v>662</v>
      </c>
      <c r="H860" s="152">
        <v>24.15</v>
      </c>
      <c r="I860" s="152">
        <v>14.15</v>
      </c>
      <c r="J860" s="152">
        <v>14.15</v>
      </c>
    </row>
    <row r="861" spans="1:10" ht="12.75" thickBot="1">
      <c r="A861" s="113"/>
      <c r="B861" s="114"/>
      <c r="C861" s="241"/>
      <c r="D861" s="241"/>
      <c r="E861" s="242"/>
      <c r="F861" s="241"/>
      <c r="G861" s="247" t="s">
        <v>15</v>
      </c>
      <c r="H861" s="162">
        <f>H849+H608+H572+H526+H509+H14</f>
        <v>1803643.2810000002</v>
      </c>
      <c r="I861" s="162">
        <f>I849+I608+I572+I526+I509+I14</f>
        <v>1597287.4789999998</v>
      </c>
      <c r="J861" s="162">
        <f>J849+J608+J572+J526+J509+J14</f>
        <v>1575759.9219999998</v>
      </c>
    </row>
    <row r="862" spans="1:10">
      <c r="H862" s="225"/>
      <c r="I862" s="225"/>
      <c r="J862" s="225"/>
    </row>
    <row r="863" spans="1:10">
      <c r="H863" s="225"/>
      <c r="I863" s="225"/>
      <c r="J863" s="225"/>
    </row>
    <row r="864" spans="1:10">
      <c r="G864" s="235"/>
      <c r="H864" s="243"/>
      <c r="I864" s="227"/>
      <c r="J864" s="227"/>
    </row>
    <row r="865" spans="9:10">
      <c r="I865" s="237"/>
      <c r="J865" s="237"/>
    </row>
  </sheetData>
  <autoFilter ref="A12:J863">
    <filterColumn colId="5"/>
  </autoFilter>
  <mergeCells count="1">
    <mergeCell ref="A11:J11"/>
  </mergeCells>
  <pageMargins left="0.39370078740157483" right="0.27559055118110237" top="0.23622047244094491" bottom="0.31496062992125984" header="0.31496062992125984" footer="0.31496062992125984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2"/>
  <sheetViews>
    <sheetView tabSelected="1" workbookViewId="0">
      <selection activeCell="B25" sqref="B25:B26"/>
    </sheetView>
  </sheetViews>
  <sheetFormatPr defaultRowHeight="12.75"/>
  <cols>
    <col min="1" max="1" width="4.28515625" customWidth="1"/>
    <col min="2" max="2" width="15.7109375" customWidth="1"/>
    <col min="3" max="3" width="30.5703125" customWidth="1"/>
    <col min="4" max="4" width="12" customWidth="1"/>
    <col min="5" max="5" width="44.85546875" customWidth="1"/>
  </cols>
  <sheetData>
    <row r="1" spans="1:7">
      <c r="E1" s="22" t="s">
        <v>721</v>
      </c>
    </row>
    <row r="2" spans="1:7">
      <c r="E2" s="108" t="s">
        <v>227</v>
      </c>
    </row>
    <row r="3" spans="1:7">
      <c r="E3" s="22" t="s">
        <v>1003</v>
      </c>
    </row>
    <row r="6" spans="1:7">
      <c r="C6" s="1"/>
      <c r="D6" s="1"/>
      <c r="E6" s="22" t="s">
        <v>983</v>
      </c>
      <c r="F6" s="1"/>
      <c r="G6" s="22"/>
    </row>
    <row r="7" spans="1:7">
      <c r="C7" s="1"/>
      <c r="D7" s="1"/>
      <c r="E7" s="108" t="s">
        <v>227</v>
      </c>
      <c r="F7" s="1"/>
      <c r="G7" s="108"/>
    </row>
    <row r="8" spans="1:7">
      <c r="C8" s="1"/>
      <c r="D8" s="1"/>
      <c r="E8" s="22" t="s">
        <v>949</v>
      </c>
      <c r="F8" s="1"/>
      <c r="G8" s="22"/>
    </row>
    <row r="9" spans="1:7" ht="15.75" customHeight="1">
      <c r="C9" s="1"/>
      <c r="D9" s="133"/>
      <c r="E9" s="22" t="s">
        <v>954</v>
      </c>
      <c r="F9" s="1"/>
      <c r="G9" s="22"/>
    </row>
    <row r="10" spans="1:7" ht="18.75">
      <c r="C10" s="1"/>
      <c r="D10" s="133"/>
      <c r="E10" s="22" t="s">
        <v>796</v>
      </c>
      <c r="F10" s="1"/>
      <c r="G10" s="22"/>
    </row>
    <row r="11" spans="1:7" ht="18.75">
      <c r="C11" s="1"/>
      <c r="D11" s="133"/>
      <c r="E11" s="1"/>
      <c r="F11" s="1"/>
      <c r="G11" s="1"/>
    </row>
    <row r="12" spans="1:7" ht="15.75">
      <c r="C12" s="130" t="s">
        <v>942</v>
      </c>
      <c r="E12" s="130"/>
    </row>
    <row r="13" spans="1:7" ht="15.75">
      <c r="C13" s="130" t="s">
        <v>943</v>
      </c>
      <c r="E13" s="130"/>
    </row>
    <row r="14" spans="1:7">
      <c r="C14" s="131"/>
    </row>
    <row r="16" spans="1:7" ht="35.25" customHeight="1">
      <c r="A16" s="187" t="s">
        <v>694</v>
      </c>
      <c r="B16" s="188" t="s">
        <v>695</v>
      </c>
      <c r="C16" s="188" t="s">
        <v>696</v>
      </c>
      <c r="D16" s="188" t="s">
        <v>941</v>
      </c>
      <c r="E16" s="189" t="s">
        <v>878</v>
      </c>
    </row>
    <row r="17" spans="1:5" ht="30.75" customHeight="1">
      <c r="A17" s="176"/>
      <c r="B17" s="179"/>
      <c r="C17" s="294" t="s">
        <v>880</v>
      </c>
      <c r="D17" s="293">
        <v>50</v>
      </c>
      <c r="E17" s="294" t="s">
        <v>881</v>
      </c>
    </row>
    <row r="18" spans="1:5" ht="21" customHeight="1">
      <c r="A18" s="177">
        <v>1</v>
      </c>
      <c r="B18" s="180" t="s">
        <v>879</v>
      </c>
      <c r="C18" s="294"/>
      <c r="D18" s="293"/>
      <c r="E18" s="294"/>
    </row>
    <row r="19" spans="1:5" ht="38.25" customHeight="1" thickBot="1">
      <c r="A19" s="178"/>
      <c r="B19" s="181"/>
      <c r="C19" s="294" t="s">
        <v>882</v>
      </c>
      <c r="D19" s="293">
        <v>150</v>
      </c>
      <c r="E19" s="294" t="s">
        <v>883</v>
      </c>
    </row>
    <row r="20" spans="1:5" ht="13.5" hidden="1" customHeight="1" thickBot="1">
      <c r="A20" s="190"/>
      <c r="B20" s="182"/>
      <c r="C20" s="294"/>
      <c r="D20" s="293"/>
      <c r="E20" s="294"/>
    </row>
    <row r="21" spans="1:5" ht="33" customHeight="1">
      <c r="A21" s="278">
        <v>2</v>
      </c>
      <c r="B21" s="183" t="s">
        <v>884</v>
      </c>
      <c r="C21" s="294" t="s">
        <v>880</v>
      </c>
      <c r="D21" s="293">
        <v>50</v>
      </c>
      <c r="E21" s="294" t="s">
        <v>881</v>
      </c>
    </row>
    <row r="22" spans="1:5" ht="15.75" hidden="1" customHeight="1">
      <c r="A22" s="281"/>
      <c r="B22" s="184"/>
      <c r="C22" s="294"/>
      <c r="D22" s="293"/>
      <c r="E22" s="294"/>
    </row>
    <row r="23" spans="1:5" ht="15.75" hidden="1" customHeight="1">
      <c r="A23" s="281"/>
      <c r="B23" s="184"/>
      <c r="C23" s="294"/>
      <c r="D23" s="293"/>
      <c r="E23" s="294"/>
    </row>
    <row r="24" spans="1:5" ht="31.5">
      <c r="A24" s="281"/>
      <c r="B24" s="184"/>
      <c r="C24" s="168" t="s">
        <v>885</v>
      </c>
      <c r="D24" s="174">
        <v>150</v>
      </c>
      <c r="E24" s="168" t="s">
        <v>939</v>
      </c>
    </row>
    <row r="25" spans="1:5" ht="21.75" customHeight="1">
      <c r="A25" s="309">
        <v>3</v>
      </c>
      <c r="B25" s="280" t="s">
        <v>700</v>
      </c>
      <c r="C25" s="168" t="s">
        <v>940</v>
      </c>
      <c r="D25" s="174">
        <v>150</v>
      </c>
      <c r="E25" s="168" t="s">
        <v>886</v>
      </c>
    </row>
    <row r="26" spans="1:5" ht="51" customHeight="1">
      <c r="A26" s="309"/>
      <c r="B26" s="280"/>
      <c r="C26" s="168" t="s">
        <v>887</v>
      </c>
      <c r="D26" s="174">
        <v>50</v>
      </c>
      <c r="E26" s="168" t="s">
        <v>881</v>
      </c>
    </row>
    <row r="27" spans="1:5" ht="72" customHeight="1">
      <c r="A27" s="278">
        <v>4</v>
      </c>
      <c r="B27" s="312" t="s">
        <v>701</v>
      </c>
      <c r="C27" s="282" t="s">
        <v>888</v>
      </c>
      <c r="D27" s="174">
        <v>82.257999999999996</v>
      </c>
      <c r="E27" s="168" t="s">
        <v>889</v>
      </c>
    </row>
    <row r="28" spans="1:5" ht="21.75" customHeight="1">
      <c r="A28" s="278"/>
      <c r="B28" s="312"/>
      <c r="C28" s="288"/>
      <c r="D28" s="174">
        <v>51</v>
      </c>
      <c r="E28" s="168" t="s">
        <v>890</v>
      </c>
    </row>
    <row r="29" spans="1:5" ht="27" customHeight="1">
      <c r="A29" s="278"/>
      <c r="B29" s="312"/>
      <c r="C29" s="288"/>
      <c r="D29" s="293">
        <v>66.742000000000004</v>
      </c>
      <c r="E29" s="294" t="s">
        <v>946</v>
      </c>
    </row>
    <row r="30" spans="1:5" ht="12.75" hidden="1" customHeight="1">
      <c r="A30" s="278"/>
      <c r="B30" s="312"/>
      <c r="C30" s="313"/>
      <c r="D30" s="293"/>
      <c r="E30" s="294"/>
    </row>
    <row r="31" spans="1:5" ht="38.25" customHeight="1">
      <c r="A31" s="278">
        <v>5</v>
      </c>
      <c r="B31" s="311" t="s">
        <v>702</v>
      </c>
      <c r="C31" s="185" t="s">
        <v>699</v>
      </c>
      <c r="D31" s="174">
        <v>141.07900000000001</v>
      </c>
      <c r="E31" s="168" t="s">
        <v>891</v>
      </c>
    </row>
    <row r="32" spans="1:5" ht="47.25">
      <c r="A32" s="278"/>
      <c r="B32" s="311"/>
      <c r="C32" s="185" t="s">
        <v>887</v>
      </c>
      <c r="D32" s="174">
        <v>58.920999999999999</v>
      </c>
      <c r="E32" s="168" t="s">
        <v>881</v>
      </c>
    </row>
    <row r="33" spans="1:5" ht="24.75" customHeight="1">
      <c r="A33" s="282">
        <v>6</v>
      </c>
      <c r="B33" s="285" t="s">
        <v>703</v>
      </c>
      <c r="C33" s="300" t="s">
        <v>697</v>
      </c>
      <c r="D33" s="293">
        <v>40</v>
      </c>
      <c r="E33" s="294" t="s">
        <v>892</v>
      </c>
    </row>
    <row r="34" spans="1:5" ht="19.5" customHeight="1">
      <c r="A34" s="283"/>
      <c r="B34" s="283"/>
      <c r="C34" s="300"/>
      <c r="D34" s="293"/>
      <c r="E34" s="294"/>
    </row>
    <row r="35" spans="1:5" ht="33.75" customHeight="1">
      <c r="A35" s="283"/>
      <c r="B35" s="283"/>
      <c r="C35" s="185" t="s">
        <v>925</v>
      </c>
      <c r="D35" s="174">
        <v>120</v>
      </c>
      <c r="E35" s="168" t="s">
        <v>893</v>
      </c>
    </row>
    <row r="36" spans="1:5" ht="37.5" customHeight="1">
      <c r="A36" s="284"/>
      <c r="B36" s="284"/>
      <c r="C36" s="185" t="s">
        <v>926</v>
      </c>
      <c r="D36" s="174">
        <v>40</v>
      </c>
      <c r="E36" s="168" t="s">
        <v>894</v>
      </c>
    </row>
    <row r="37" spans="1:5" ht="51" customHeight="1">
      <c r="A37" s="309">
        <v>7</v>
      </c>
      <c r="B37" s="289" t="s">
        <v>705</v>
      </c>
      <c r="C37" s="185" t="s">
        <v>880</v>
      </c>
      <c r="D37" s="174">
        <v>48.097000000000001</v>
      </c>
      <c r="E37" s="168" t="s">
        <v>881</v>
      </c>
    </row>
    <row r="38" spans="1:5" ht="36.75" customHeight="1">
      <c r="A38" s="309"/>
      <c r="B38" s="310"/>
      <c r="C38" s="185" t="s">
        <v>927</v>
      </c>
      <c r="D38" s="174">
        <v>42.5</v>
      </c>
      <c r="E38" s="168" t="s">
        <v>895</v>
      </c>
    </row>
    <row r="39" spans="1:5" ht="32.25" customHeight="1">
      <c r="A39" s="309"/>
      <c r="B39" s="310"/>
      <c r="C39" s="185" t="s">
        <v>928</v>
      </c>
      <c r="D39" s="174">
        <v>109.40300000000001</v>
      </c>
      <c r="E39" s="245" t="s">
        <v>985</v>
      </c>
    </row>
    <row r="40" spans="1:5" ht="47.25" customHeight="1">
      <c r="A40" s="288">
        <v>8</v>
      </c>
      <c r="B40" s="285" t="s">
        <v>706</v>
      </c>
      <c r="C40" s="185" t="s">
        <v>929</v>
      </c>
      <c r="D40" s="174">
        <v>75</v>
      </c>
      <c r="E40" s="195" t="s">
        <v>961</v>
      </c>
    </row>
    <row r="41" spans="1:5" ht="36" customHeight="1">
      <c r="A41" s="286"/>
      <c r="B41" s="286"/>
      <c r="C41" s="196" t="s">
        <v>959</v>
      </c>
      <c r="D41" s="174">
        <v>75</v>
      </c>
      <c r="E41" s="168" t="s">
        <v>897</v>
      </c>
    </row>
    <row r="42" spans="1:5" ht="36" customHeight="1">
      <c r="A42" s="287"/>
      <c r="B42" s="287"/>
      <c r="C42" s="185" t="s">
        <v>880</v>
      </c>
      <c r="D42" s="174">
        <v>50</v>
      </c>
      <c r="E42" s="168" t="s">
        <v>881</v>
      </c>
    </row>
    <row r="43" spans="1:5" ht="48" customHeight="1">
      <c r="A43" s="301">
        <v>9</v>
      </c>
      <c r="B43" s="303" t="s">
        <v>707</v>
      </c>
      <c r="C43" s="185" t="s">
        <v>931</v>
      </c>
      <c r="D43" s="174">
        <v>86.683999999999997</v>
      </c>
      <c r="E43" s="258" t="s">
        <v>1002</v>
      </c>
    </row>
    <row r="44" spans="1:5" ht="32.25" customHeight="1">
      <c r="A44" s="302"/>
      <c r="B44" s="304"/>
      <c r="C44" s="185" t="s">
        <v>932</v>
      </c>
      <c r="D44" s="174">
        <v>113.316</v>
      </c>
      <c r="E44" s="194" t="s">
        <v>947</v>
      </c>
    </row>
    <row r="45" spans="1:5" ht="15.75">
      <c r="A45" s="282">
        <v>10</v>
      </c>
      <c r="B45" s="289" t="s">
        <v>708</v>
      </c>
      <c r="C45" s="185" t="s">
        <v>933</v>
      </c>
      <c r="D45" s="174">
        <v>100</v>
      </c>
      <c r="E45" s="168" t="s">
        <v>704</v>
      </c>
    </row>
    <row r="46" spans="1:5" ht="72" customHeight="1">
      <c r="A46" s="283"/>
      <c r="B46" s="290"/>
      <c r="C46" s="185" t="s">
        <v>698</v>
      </c>
      <c r="D46" s="174">
        <v>50</v>
      </c>
      <c r="E46" s="249" t="s">
        <v>989</v>
      </c>
    </row>
    <row r="47" spans="1:5" ht="47.25">
      <c r="A47" s="284"/>
      <c r="B47" s="291"/>
      <c r="C47" s="185" t="s">
        <v>887</v>
      </c>
      <c r="D47" s="174">
        <v>50</v>
      </c>
      <c r="E47" s="168" t="s">
        <v>881</v>
      </c>
    </row>
    <row r="48" spans="1:5" ht="30.75" customHeight="1">
      <c r="A48" s="282">
        <v>11</v>
      </c>
      <c r="B48" s="289" t="s">
        <v>709</v>
      </c>
      <c r="C48" s="185" t="s">
        <v>718</v>
      </c>
      <c r="D48" s="174">
        <v>193.333</v>
      </c>
      <c r="E48" s="168" t="s">
        <v>898</v>
      </c>
    </row>
    <row r="49" spans="1:5" ht="47.25">
      <c r="A49" s="292"/>
      <c r="B49" s="291"/>
      <c r="C49" s="185" t="s">
        <v>887</v>
      </c>
      <c r="D49" s="174">
        <v>6.6669999999999998</v>
      </c>
      <c r="E49" s="168" t="s">
        <v>881</v>
      </c>
    </row>
    <row r="50" spans="1:5" ht="54" customHeight="1">
      <c r="A50" s="278">
        <v>12</v>
      </c>
      <c r="B50" s="305" t="s">
        <v>710</v>
      </c>
      <c r="C50" s="185" t="s">
        <v>880</v>
      </c>
      <c r="D50" s="174">
        <v>88.239000000000004</v>
      </c>
      <c r="E50" s="168" t="s">
        <v>881</v>
      </c>
    </row>
    <row r="51" spans="1:5" ht="40.5" customHeight="1">
      <c r="A51" s="281"/>
      <c r="B51" s="306"/>
      <c r="C51" s="300" t="s">
        <v>899</v>
      </c>
      <c r="D51" s="307">
        <v>61.761000000000003</v>
      </c>
      <c r="E51" s="294" t="s">
        <v>900</v>
      </c>
    </row>
    <row r="52" spans="1:5" ht="19.5" customHeight="1">
      <c r="A52" s="281"/>
      <c r="B52" s="306"/>
      <c r="C52" s="300"/>
      <c r="D52" s="308"/>
      <c r="E52" s="294"/>
    </row>
    <row r="53" spans="1:5" ht="35.25" customHeight="1">
      <c r="A53" s="281"/>
      <c r="B53" s="306"/>
      <c r="C53" s="251" t="s">
        <v>987</v>
      </c>
      <c r="D53" s="250">
        <v>10</v>
      </c>
      <c r="E53" s="249" t="s">
        <v>988</v>
      </c>
    </row>
    <row r="54" spans="1:5" ht="48.75" customHeight="1">
      <c r="A54" s="281"/>
      <c r="B54" s="306"/>
      <c r="C54" s="185" t="s">
        <v>698</v>
      </c>
      <c r="D54" s="174">
        <v>40</v>
      </c>
      <c r="E54" s="249" t="s">
        <v>986</v>
      </c>
    </row>
    <row r="55" spans="1:5" ht="30" customHeight="1">
      <c r="A55" s="278">
        <v>13</v>
      </c>
      <c r="B55" s="280" t="s">
        <v>901</v>
      </c>
      <c r="C55" s="185" t="s">
        <v>934</v>
      </c>
      <c r="D55" s="174">
        <v>25</v>
      </c>
      <c r="E55" s="168" t="s">
        <v>902</v>
      </c>
    </row>
    <row r="56" spans="1:5" ht="35.25" customHeight="1">
      <c r="A56" s="278"/>
      <c r="B56" s="280"/>
      <c r="C56" s="185" t="s">
        <v>935</v>
      </c>
      <c r="D56" s="174">
        <v>25</v>
      </c>
      <c r="E56" s="168" t="s">
        <v>903</v>
      </c>
    </row>
    <row r="57" spans="1:5" ht="31.5">
      <c r="A57" s="278"/>
      <c r="B57" s="280"/>
      <c r="C57" s="185" t="s">
        <v>904</v>
      </c>
      <c r="D57" s="174">
        <v>25</v>
      </c>
      <c r="E57" s="195" t="s">
        <v>958</v>
      </c>
    </row>
    <row r="58" spans="1:5" ht="33.75" customHeight="1">
      <c r="A58" s="278"/>
      <c r="B58" s="280"/>
      <c r="C58" s="185" t="s">
        <v>905</v>
      </c>
      <c r="D58" s="174">
        <v>25</v>
      </c>
      <c r="E58" s="168" t="s">
        <v>906</v>
      </c>
    </row>
    <row r="59" spans="1:5" ht="57" customHeight="1">
      <c r="A59" s="278"/>
      <c r="B59" s="280"/>
      <c r="C59" s="185" t="s">
        <v>880</v>
      </c>
      <c r="D59" s="174">
        <v>100</v>
      </c>
      <c r="E59" s="168" t="s">
        <v>881</v>
      </c>
    </row>
    <row r="60" spans="1:5" ht="31.5">
      <c r="A60" s="278">
        <v>14</v>
      </c>
      <c r="B60" s="280" t="s">
        <v>711</v>
      </c>
      <c r="C60" s="185" t="s">
        <v>907</v>
      </c>
      <c r="D60" s="174">
        <v>110</v>
      </c>
      <c r="E60" s="278" t="s">
        <v>910</v>
      </c>
    </row>
    <row r="61" spans="1:5" ht="18.75" customHeight="1">
      <c r="A61" s="278"/>
      <c r="B61" s="280"/>
      <c r="C61" s="185" t="s">
        <v>908</v>
      </c>
      <c r="D61" s="174">
        <v>40</v>
      </c>
      <c r="E61" s="278"/>
    </row>
    <row r="62" spans="1:5" ht="24.75" customHeight="1">
      <c r="A62" s="278"/>
      <c r="B62" s="280"/>
      <c r="C62" s="185" t="s">
        <v>909</v>
      </c>
      <c r="D62" s="174">
        <v>50</v>
      </c>
      <c r="E62" s="278"/>
    </row>
    <row r="63" spans="1:5" ht="31.5" customHeight="1">
      <c r="A63" s="294">
        <v>15</v>
      </c>
      <c r="B63" s="296" t="s">
        <v>911</v>
      </c>
      <c r="C63" s="300" t="s">
        <v>905</v>
      </c>
      <c r="D63" s="293">
        <v>200</v>
      </c>
      <c r="E63" s="294" t="s">
        <v>912</v>
      </c>
    </row>
    <row r="64" spans="1:5" hidden="1">
      <c r="A64" s="294"/>
      <c r="B64" s="296"/>
      <c r="C64" s="300"/>
      <c r="D64" s="293"/>
      <c r="E64" s="294"/>
    </row>
    <row r="65" spans="1:5" ht="31.5">
      <c r="A65" s="278">
        <v>16</v>
      </c>
      <c r="B65" s="280" t="s">
        <v>712</v>
      </c>
      <c r="C65" s="185" t="s">
        <v>913</v>
      </c>
      <c r="D65" s="174">
        <v>73.658000000000001</v>
      </c>
      <c r="E65" s="168" t="s">
        <v>914</v>
      </c>
    </row>
    <row r="66" spans="1:5" ht="30" customHeight="1">
      <c r="A66" s="278"/>
      <c r="B66" s="280"/>
      <c r="C66" s="185" t="s">
        <v>915</v>
      </c>
      <c r="D66" s="174">
        <v>78.44</v>
      </c>
      <c r="E66" s="168" t="s">
        <v>916</v>
      </c>
    </row>
    <row r="67" spans="1:5" ht="33.75" customHeight="1">
      <c r="A67" s="278"/>
      <c r="B67" s="280"/>
      <c r="C67" s="185" t="s">
        <v>698</v>
      </c>
      <c r="D67" s="174">
        <v>47.902000000000001</v>
      </c>
      <c r="E67" s="168" t="s">
        <v>917</v>
      </c>
    </row>
    <row r="68" spans="1:5" ht="31.5">
      <c r="A68" s="168">
        <v>17</v>
      </c>
      <c r="B68" s="132" t="s">
        <v>713</v>
      </c>
      <c r="C68" s="185" t="s">
        <v>936</v>
      </c>
      <c r="D68" s="174">
        <v>200</v>
      </c>
      <c r="E68" s="168" t="s">
        <v>918</v>
      </c>
    </row>
    <row r="69" spans="1:5" ht="54.75" customHeight="1">
      <c r="A69" s="278">
        <v>18</v>
      </c>
      <c r="B69" s="280" t="s">
        <v>714</v>
      </c>
      <c r="C69" s="185" t="s">
        <v>880</v>
      </c>
      <c r="D69" s="174">
        <v>50</v>
      </c>
      <c r="E69" s="168" t="s">
        <v>881</v>
      </c>
    </row>
    <row r="70" spans="1:5" ht="15.75">
      <c r="A70" s="279"/>
      <c r="B70" s="279"/>
      <c r="C70" s="300" t="s">
        <v>885</v>
      </c>
      <c r="D70" s="174">
        <v>50</v>
      </c>
      <c r="E70" s="168" t="s">
        <v>919</v>
      </c>
    </row>
    <row r="71" spans="1:5" ht="15.75">
      <c r="A71" s="279"/>
      <c r="B71" s="279"/>
      <c r="C71" s="300"/>
      <c r="D71" s="174">
        <v>50</v>
      </c>
      <c r="E71" s="168" t="s">
        <v>938</v>
      </c>
    </row>
    <row r="72" spans="1:5" ht="35.25" customHeight="1">
      <c r="A72" s="279"/>
      <c r="B72" s="279"/>
      <c r="C72" s="185" t="s">
        <v>937</v>
      </c>
      <c r="D72" s="174">
        <v>50</v>
      </c>
      <c r="E72" s="194" t="s">
        <v>948</v>
      </c>
    </row>
    <row r="73" spans="1:5" ht="21" customHeight="1">
      <c r="A73" s="169"/>
      <c r="B73" s="280" t="s">
        <v>715</v>
      </c>
      <c r="C73" s="300" t="s">
        <v>920</v>
      </c>
      <c r="D73" s="293">
        <v>6.6669999999999998</v>
      </c>
      <c r="E73" s="294" t="s">
        <v>921</v>
      </c>
    </row>
    <row r="74" spans="1:5" ht="15.75">
      <c r="A74" s="170">
        <v>19</v>
      </c>
      <c r="B74" s="280"/>
      <c r="C74" s="300"/>
      <c r="D74" s="293"/>
      <c r="E74" s="294"/>
    </row>
    <row r="75" spans="1:5" ht="38.25" customHeight="1">
      <c r="A75" s="192"/>
      <c r="B75" s="280"/>
      <c r="C75" s="185" t="s">
        <v>920</v>
      </c>
      <c r="D75" s="174">
        <v>193.333</v>
      </c>
      <c r="E75" s="168" t="s">
        <v>898</v>
      </c>
    </row>
    <row r="76" spans="1:5" ht="54.75" customHeight="1">
      <c r="A76" s="171"/>
      <c r="B76" s="172"/>
      <c r="C76" s="185" t="s">
        <v>880</v>
      </c>
      <c r="D76" s="174">
        <v>50</v>
      </c>
      <c r="E76" s="168" t="s">
        <v>881</v>
      </c>
    </row>
    <row r="77" spans="1:5" ht="31.5">
      <c r="A77" s="171">
        <v>20</v>
      </c>
      <c r="B77" s="166" t="s">
        <v>716</v>
      </c>
      <c r="C77" s="186" t="s">
        <v>930</v>
      </c>
      <c r="D77" s="174">
        <v>50</v>
      </c>
      <c r="E77" s="168" t="s">
        <v>922</v>
      </c>
    </row>
    <row r="78" spans="1:5" ht="18" customHeight="1">
      <c r="A78" s="191"/>
      <c r="B78" s="167"/>
      <c r="C78" s="186" t="s">
        <v>923</v>
      </c>
      <c r="D78" s="293">
        <v>100</v>
      </c>
      <c r="E78" s="294" t="s">
        <v>897</v>
      </c>
    </row>
    <row r="79" spans="1:5" ht="16.5" thickBot="1">
      <c r="A79" s="191"/>
      <c r="B79" s="167"/>
      <c r="C79" s="186" t="s">
        <v>896</v>
      </c>
      <c r="D79" s="293"/>
      <c r="E79" s="294"/>
    </row>
    <row r="80" spans="1:5" ht="33.75" customHeight="1">
      <c r="A80" s="294">
        <v>21</v>
      </c>
      <c r="B80" s="296" t="s">
        <v>717</v>
      </c>
      <c r="C80" s="298" t="s">
        <v>924</v>
      </c>
      <c r="D80" s="293">
        <v>200</v>
      </c>
      <c r="E80" s="294" t="s">
        <v>960</v>
      </c>
    </row>
    <row r="81" spans="1:5">
      <c r="A81" s="295"/>
      <c r="B81" s="297"/>
      <c r="C81" s="299"/>
      <c r="D81" s="293"/>
      <c r="E81" s="294"/>
    </row>
    <row r="82" spans="1:5" ht="18.75">
      <c r="A82" s="173"/>
      <c r="B82" s="173" t="s">
        <v>245</v>
      </c>
      <c r="C82" s="173"/>
      <c r="D82" s="175">
        <f>SUM(D17:D81)</f>
        <v>4200</v>
      </c>
      <c r="E82" s="173"/>
    </row>
  </sheetData>
  <mergeCells count="65">
    <mergeCell ref="C17:C18"/>
    <mergeCell ref="D17:D18"/>
    <mergeCell ref="E17:E18"/>
    <mergeCell ref="C19:C20"/>
    <mergeCell ref="D19:D20"/>
    <mergeCell ref="E19:E20"/>
    <mergeCell ref="C21:C23"/>
    <mergeCell ref="D21:D23"/>
    <mergeCell ref="E21:E23"/>
    <mergeCell ref="D33:D34"/>
    <mergeCell ref="E33:E34"/>
    <mergeCell ref="D29:D30"/>
    <mergeCell ref="E29:E30"/>
    <mergeCell ref="A25:A26"/>
    <mergeCell ref="B25:B26"/>
    <mergeCell ref="A27:A30"/>
    <mergeCell ref="B27:B30"/>
    <mergeCell ref="C27:C30"/>
    <mergeCell ref="A37:A39"/>
    <mergeCell ref="B37:B39"/>
    <mergeCell ref="A31:A32"/>
    <mergeCell ref="B31:B32"/>
    <mergeCell ref="C33:C34"/>
    <mergeCell ref="B55:B59"/>
    <mergeCell ref="C51:C52"/>
    <mergeCell ref="E51:E52"/>
    <mergeCell ref="A43:A44"/>
    <mergeCell ref="B43:B44"/>
    <mergeCell ref="A50:A54"/>
    <mergeCell ref="B50:B54"/>
    <mergeCell ref="D51:D52"/>
    <mergeCell ref="E60:E62"/>
    <mergeCell ref="A63:A64"/>
    <mergeCell ref="B63:B64"/>
    <mergeCell ref="C63:C64"/>
    <mergeCell ref="D63:D64"/>
    <mergeCell ref="E63:E64"/>
    <mergeCell ref="B73:B75"/>
    <mergeCell ref="C73:C74"/>
    <mergeCell ref="D73:D74"/>
    <mergeCell ref="E73:E74"/>
    <mergeCell ref="C70:C71"/>
    <mergeCell ref="D78:D79"/>
    <mergeCell ref="E78:E79"/>
    <mergeCell ref="A80:A81"/>
    <mergeCell ref="B80:B81"/>
    <mergeCell ref="C80:C81"/>
    <mergeCell ref="D80:D81"/>
    <mergeCell ref="E80:E81"/>
    <mergeCell ref="A69:A72"/>
    <mergeCell ref="B69:B72"/>
    <mergeCell ref="A21:A24"/>
    <mergeCell ref="A33:A36"/>
    <mergeCell ref="B33:B36"/>
    <mergeCell ref="B40:B42"/>
    <mergeCell ref="A40:A42"/>
    <mergeCell ref="A45:A47"/>
    <mergeCell ref="B45:B47"/>
    <mergeCell ref="A48:A49"/>
    <mergeCell ref="B48:B49"/>
    <mergeCell ref="A65:A67"/>
    <mergeCell ref="B65:B67"/>
    <mergeCell ref="A60:A62"/>
    <mergeCell ref="B60:B62"/>
    <mergeCell ref="A55:A59"/>
  </mergeCells>
  <pageMargins left="0.31496062992125984" right="0.43307086614173229" top="0.15748031496062992" bottom="0.19685039370078741" header="0.31496062992125984" footer="0.31496062992125984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 2018</vt:lpstr>
      <vt:lpstr>РПР</vt:lpstr>
      <vt:lpstr>Прил.</vt:lpstr>
      <vt:lpstr>МЦПиНР</vt:lpstr>
      <vt:lpstr>Публич.</vt:lpstr>
      <vt:lpstr>ВЕД2</vt:lpstr>
      <vt:lpstr>СД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</dc:creator>
  <cp:lastModifiedBy>User</cp:lastModifiedBy>
  <cp:lastPrinted>2021-09-27T06:16:31Z</cp:lastPrinted>
  <dcterms:created xsi:type="dcterms:W3CDTF">2018-05-10T09:16:24Z</dcterms:created>
  <dcterms:modified xsi:type="dcterms:W3CDTF">2021-09-27T06:37:17Z</dcterms:modified>
</cp:coreProperties>
</file>